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21" activeTab="2"/>
  </bookViews>
  <sheets>
    <sheet name="Orçamento novo" sheetId="1" r:id="rId1"/>
    <sheet name="Resumo" sheetId="2" r:id="rId2"/>
    <sheet name="Cronograma Mensal" sheetId="3" r:id="rId3"/>
  </sheets>
  <externalReferences>
    <externalReference r:id="rId6"/>
  </externalReferences>
  <definedNames>
    <definedName name="_xlnm._FilterDatabase" localSheetId="0" hidden="1">'Orçamento novo'!$A$13:$I$13</definedName>
    <definedName name="_xlfn.CONCAT" hidden="1">#NAME?</definedName>
    <definedName name="_xlfn.IFERROR" hidden="1">#NAME?</definedName>
    <definedName name="_xlfn.SINGLE" hidden="1">#NAME?</definedName>
    <definedName name="_xlfn_IFERROR">NA()</definedName>
    <definedName name="_xlnm_Print_Area_1">#N/A</definedName>
    <definedName name="_xlnm_Print_Area_2">#N/A</definedName>
    <definedName name="_xlnm_Print_Area_3">#N/A</definedName>
    <definedName name="_xlnm_Print_Area_4" localSheetId="2">#N/A</definedName>
    <definedName name="_xlnm_Print_Area_4">#N/A</definedName>
    <definedName name="_xlnm_Print_Titles_1">#N/A</definedName>
    <definedName name="_xlnm_Print_Titles_2">#N/A</definedName>
    <definedName name="_xlnm_Print_Titles_3">#N/A</definedName>
    <definedName name="_xlnm.Print_Area" localSheetId="2">'Cronograma Mensal'!$A$1:$O$35</definedName>
    <definedName name="_xlnm.Print_Area" localSheetId="0">'Orçamento novo'!$A$1:$I$68</definedName>
    <definedName name="Excel_BuiltIn__FilterDatabase" localSheetId="0">#N/A</definedName>
    <definedName name="Excel_BuiltIn_Print_Area" localSheetId="0">#N/A</definedName>
    <definedName name="ORÇAMENTO.BancoRef" hidden="1">'Orçamento novo'!$F$8</definedName>
    <definedName name="REFERENCIA.Descricao" hidden="1">IF(ISNUMBER('Orçamento novo'!$AF1),OFFSET(INDIRECT(ORÇAMENTO.BancoRef),'Orçamento novo'!$AF1-1,3,1),'Orçamento novo'!$AF1)</definedName>
    <definedName name="REFERENCIA.Unidade" hidden="1">IF(ISNUMBER('Orçamento novo'!$AF1),OFFSET(INDIRECT(ORÇAMENTO.BancoRef),'Orçamento novo'!$AF1-1,4,1),"-")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TIPOORCAMENTO" hidden="1">#N/A</definedName>
    <definedName name="_xlnm.Print_Titles" localSheetId="2">'Cronograma Mensal'!$A:$D</definedName>
    <definedName name="Z_2483EC8A_7597_461B_9CFC_2FA94ACA4DFB_.wvu.FilterData" localSheetId="0" hidden="1">#N/A</definedName>
    <definedName name="Z_29968698_A86A_456F_9240_BB3FE00129DB__wvu_FilterData" localSheetId="0">#N/A</definedName>
    <definedName name="Z_30999B9E_2E65_4663_976F_9A54CE05102E__wvu_FilterData" localSheetId="0">#N/A</definedName>
    <definedName name="Z_30999B9E_2E65_4663_976F_9A54CE05102E__wvu_PrintArea" localSheetId="2">#N/A</definedName>
    <definedName name="Z_30999B9E_2E65_4663_976F_9A54CE05102E__wvu_PrintArea" localSheetId="0">#N/A</definedName>
    <definedName name="Z_30999B9E_2E65_4663_976F_9A54CE05102E__wvu_PrintTitles" localSheetId="0">#N/A</definedName>
    <definedName name="Z_37FA8F07_9D7A_418D_BC30_0AE0C3739A19__wvu_FilterData" localSheetId="0">#N/A</definedName>
    <definedName name="Z_37FA8F07_9D7A_418D_BC30_0AE0C3739A19__wvu_PrintArea" localSheetId="2">#N/A</definedName>
    <definedName name="Z_3B8348FD_7A00_44FD_ACF5_E6A19592872E_.wvu.Cols" localSheetId="2" hidden="1">#N/A</definedName>
    <definedName name="Z_3B8348FD_7A00_44FD_ACF5_E6A19592872E_.wvu.Cols" localSheetId="0" hidden="1">#N/A</definedName>
    <definedName name="Z_3B8348FD_7A00_44FD_ACF5_E6A19592872E_.wvu.FilterData" localSheetId="0" hidden="1">#N/A</definedName>
    <definedName name="Z_3B8348FD_7A00_44FD_ACF5_E6A19592872E_.wvu.PrintArea" localSheetId="2" hidden="1">#N/A</definedName>
    <definedName name="Z_3B8348FD_7A00_44FD_ACF5_E6A19592872E_.wvu.PrintArea" localSheetId="0" hidden="1">#N/A</definedName>
    <definedName name="Z_3B8348FD_7A00_44FD_ACF5_E6A19592872E_.wvu.PrintTitles" localSheetId="2" hidden="1">#N/A</definedName>
    <definedName name="Z_3B8348FD_7A00_44FD_ACF5_E6A19592872E_.wvu.PrintTitles" localSheetId="0" hidden="1">#N/A</definedName>
    <definedName name="Z_50160325_FDD6_4995_897D_2F4F0C6430EC__wvu_FilterData" localSheetId="0">#N/A</definedName>
    <definedName name="Z_50160325_FDD6_4995_897D_2F4F0C6430EC__wvu_PrintArea" localSheetId="2">#N/A</definedName>
    <definedName name="Z_50160325_FDD6_4995_897D_2F4F0C6430EC__wvu_PrintArea" localSheetId="0">#N/A</definedName>
    <definedName name="Z_50160325_FDD6_4995_897D_2F4F0C6430EC__wvu_PrintTitles" localSheetId="0">#N/A</definedName>
    <definedName name="Z_51679F6D_52C9_495E_8CE0_A4AA589D4632__wvu_FilterData" localSheetId="0">#N/A</definedName>
    <definedName name="Z_65A89EDC_E2EF_4E49_9370_82AFDB881213__wvu_FilterData" localSheetId="0">#N/A</definedName>
    <definedName name="Z_8EC65F00_94CE_4AAC_901F_0F1A78C19FA2__wvu_FilterData" localSheetId="0">#N/A</definedName>
    <definedName name="Z_B535EED3_096A_4559_AE37_6359A35C71B4_.wvu.Cols" localSheetId="2" hidden="1">#N/A</definedName>
    <definedName name="Z_B535EED3_096A_4559_AE37_6359A35C71B4_.wvu.Cols" localSheetId="0" hidden="1">#N/A</definedName>
    <definedName name="Z_B535EED3_096A_4559_AE37_6359A35C71B4_.wvu.FilterData" localSheetId="0" hidden="1">#N/A</definedName>
    <definedName name="Z_B535EED3_096A_4559_AE37_6359A35C71B4_.wvu.PrintArea" localSheetId="2" hidden="1">#N/A</definedName>
    <definedName name="Z_B535EED3_096A_4559_AE37_6359A35C71B4_.wvu.PrintArea" localSheetId="0" hidden="1">#N/A</definedName>
    <definedName name="Z_B535EED3_096A_4559_AE37_6359A35C71B4_.wvu.PrintTitles" localSheetId="2" hidden="1">#N/A</definedName>
    <definedName name="Z_B535EED3_096A_4559_AE37_6359A35C71B4_.wvu.PrintTitles" localSheetId="0" hidden="1">#N/A</definedName>
    <definedName name="Z_CC09A366_C6A3_4857_97A0_64EABF22978D__wvu_FilterData" localSheetId="0">#N/A</definedName>
    <definedName name="Z_CE6D2F78_279A_48FF_B90B_4CA40BF0D3DA__wvu_FilterData" localSheetId="0">#N/A</definedName>
    <definedName name="Z_CE6D2F78_279A_48FF_B90B_4CA40BF0D3DA__wvu_PrintArea" localSheetId="2">#N/A</definedName>
    <definedName name="Z_CE6D2F78_279A_48FF_B90B_4CA40BF0D3DA__wvu_PrintArea" localSheetId="0">#N/A</definedName>
    <definedName name="Z_CE6D2F78_279A_48FF_B90B_4CA40BF0D3DA__wvu_PrintTitles" localSheetId="0">#N/A</definedName>
  </definedNames>
  <calcPr fullCalcOnLoad="1"/>
</workbook>
</file>

<file path=xl/sharedStrings.xml><?xml version="1.0" encoding="utf-8"?>
<sst xmlns="http://schemas.openxmlformats.org/spreadsheetml/2006/main" count="223" uniqueCount="151">
  <si>
    <t xml:space="preserve">OBRA: </t>
  </si>
  <si>
    <t xml:space="preserve">Tipo de Intervenção: </t>
  </si>
  <si>
    <t>Endereço :</t>
  </si>
  <si>
    <t>Investimento:</t>
  </si>
  <si>
    <t>Ref.</t>
  </si>
  <si>
    <t>Un.</t>
  </si>
  <si>
    <t>Qtd.</t>
  </si>
  <si>
    <t xml:space="preserve">% </t>
  </si>
  <si>
    <t>%</t>
  </si>
  <si>
    <t>R$</t>
  </si>
  <si>
    <t>TAB.  REF.:</t>
  </si>
  <si>
    <t>Item</t>
  </si>
  <si>
    <t>Descrição</t>
  </si>
  <si>
    <t>Peso</t>
  </si>
  <si>
    <t>Valor do Serviço</t>
  </si>
  <si>
    <t>Total Geral</t>
  </si>
  <si>
    <t>Código</t>
  </si>
  <si>
    <t>Descrição dos Serviços</t>
  </si>
  <si>
    <t>Custo Total (S/BDI)</t>
  </si>
  <si>
    <t>Custo un. (S/BDI)</t>
  </si>
  <si>
    <t>01.01</t>
  </si>
  <si>
    <t xml:space="preserve">TAB.  REF.: </t>
  </si>
  <si>
    <t>Custo Total</t>
  </si>
  <si>
    <t xml:space="preserve">Preço Total com BDI </t>
  </si>
  <si>
    <t xml:space="preserve">TOTAL  GERAL </t>
  </si>
  <si>
    <t>SINAPI</t>
  </si>
  <si>
    <t>M</t>
  </si>
  <si>
    <t>M2</t>
  </si>
  <si>
    <t>M3</t>
  </si>
  <si>
    <t>TOTAL GERAL</t>
  </si>
  <si>
    <t>TOTAL C/ BDI</t>
  </si>
  <si>
    <t>BDI</t>
  </si>
  <si>
    <t>01.01.01</t>
  </si>
  <si>
    <t>CDHU</t>
  </si>
  <si>
    <t>SIURB EDIF</t>
  </si>
  <si>
    <t>01.02.01</t>
  </si>
  <si>
    <t>01.03</t>
  </si>
  <si>
    <t>01.03.01</t>
  </si>
  <si>
    <t>01.03.02</t>
  </si>
  <si>
    <t>01.04</t>
  </si>
  <si>
    <t>01.04.01</t>
  </si>
  <si>
    <t>01.05</t>
  </si>
  <si>
    <t>01.05.01</t>
  </si>
  <si>
    <t>01.02.02</t>
  </si>
  <si>
    <t>01.02.03</t>
  </si>
  <si>
    <t>01.04.02</t>
  </si>
  <si>
    <t>01.04.03</t>
  </si>
  <si>
    <t>SIURB INFRA</t>
  </si>
  <si>
    <t>M3XKM</t>
  </si>
  <si>
    <t>98524</t>
  </si>
  <si>
    <t>LIMPEZA MANUAL DE VEGETAÇÃO EM TERRENO COM ENXADA.AF_05/2018</t>
  </si>
  <si>
    <t>FECHAMENTO</t>
  </si>
  <si>
    <t>101191</t>
  </si>
  <si>
    <t>CERCA COM MOURÕES DE CONCRETO, RETO, H=3,00 M, ESPAÇAMENTO DE 2,5 M, CRAVADOS 0,5 M, COM 4 FIOS DE ARAME MISTO - FORNECIMENTO E INSTALAÇÃO. AF_05/2020</t>
  </si>
  <si>
    <t>24.02.040</t>
  </si>
  <si>
    <t>Porta/portão tipo gradil sob medida</t>
  </si>
  <si>
    <t>83400</t>
  </si>
  <si>
    <t>ALVENARIA EM BLOCOS DE CONCRETO 19 X 19 X 39CM</t>
  </si>
  <si>
    <t>110201</t>
  </si>
  <si>
    <t>CHAPISCO COMUM - ARGAMASSA DE CIMENTO E AREIA 1:3</t>
  </si>
  <si>
    <t>PASSEIO</t>
  </si>
  <si>
    <t>GUIAS</t>
  </si>
  <si>
    <t>04.40.010</t>
  </si>
  <si>
    <t>Retirada manual de guia pré-moldada, inclusive limpeza, carregamento, transporte até 1 quilômetro e descarregamento</t>
  </si>
  <si>
    <t>94274</t>
  </si>
  <si>
    <t>ASSENTAMENTO DE GUIA (MEIO-FIO) EM TRECHO CURVO, CONFECCIONADA EM CONCRETO PRÉ-FABRICADO, DIMENSÕES 100X15X13X30 CM (COMPRIMENTO X BASE INFERIOR X BASE SUPERIOR X ALTURA), PARA VIAS URBANAS (USO VIÁRIO). AF_06/2016</t>
  </si>
  <si>
    <t>58200</t>
  </si>
  <si>
    <t>TRANSPORTE DE GUIAS</t>
  </si>
  <si>
    <t>MXKM</t>
  </si>
  <si>
    <t>SARJETAS</t>
  </si>
  <si>
    <t>94284</t>
  </si>
  <si>
    <t>EXECUÇÃO DE SARJETA DE CONCRETO USINADO, MOLDADA  IN LOCO  EM TRECHO CURVO, 45 CM BASE X 15 CM ALTURA. AF_06/2016</t>
  </si>
  <si>
    <t>50300</t>
  </si>
  <si>
    <t>DEMOLIÇÃO DE PAVIMENTO DE CONCRETO, SARJETA OU SARJETÃO, INCLUI CARGA EM CAMINHÃO</t>
  </si>
  <si>
    <t>01.02</t>
  </si>
  <si>
    <t>01.01.02</t>
  </si>
  <si>
    <t>01.02.04</t>
  </si>
  <si>
    <t>01.05.02</t>
  </si>
  <si>
    <t>01.05.03</t>
  </si>
  <si>
    <t>LIMPEZA INICIAL</t>
  </si>
  <si>
    <t>CALÇADA E FECHAMENTO - NASCENTE</t>
  </si>
  <si>
    <t>Rua Rodolfo Voight - Parque Wey</t>
  </si>
  <si>
    <t>05.07.040</t>
  </si>
  <si>
    <t>Remoção de entulho separado de obra com caçamba metálica - terra, alvenaria, concreto, argamassa, madeira, papel, plástico ou metal</t>
  </si>
  <si>
    <t>BALDRAMES E PILARES DO FECHAMENTO</t>
  </si>
  <si>
    <t>90105</t>
  </si>
  <si>
    <t>ESCAVAÇÃO MECANIZADA DE VALA COM PROFUNDIDADE ATÉ 1,5 M (MÉDIA MONTANTE E JUSANTE/UMA COMPOSIÇÃO POR TRECHO), RETROESCAV. (0,26 M3), LARGURA MENOR QUE 0,8 M, EM SOLO DE 1A CATEGORIA, LOCAIS COM BAIXO NÍVEL DE INTERFERÊNCIA. AF_02/2021</t>
  </si>
  <si>
    <t>11.18.040</t>
  </si>
  <si>
    <t>Lastro de pedra britada</t>
  </si>
  <si>
    <t>20301</t>
  </si>
  <si>
    <t>FORMA COMUM DE TÁBUAS DE PINUS</t>
  </si>
  <si>
    <t>11.01.290</t>
  </si>
  <si>
    <t>Concreto usinado, fck = 25 MPa - para bombeamento</t>
  </si>
  <si>
    <t>FDE</t>
  </si>
  <si>
    <t>16.14.011</t>
  </si>
  <si>
    <t>ACO CA 50 (A OU B) FYK = 500 M PA</t>
  </si>
  <si>
    <t>KG</t>
  </si>
  <si>
    <t>01.06.005</t>
  </si>
  <si>
    <t>REATERRO INTERNO APILOADO</t>
  </si>
  <si>
    <t>07.01.020</t>
  </si>
  <si>
    <t>Escavação e carga mecanizada em solo de 1ª categoria, em campo aberto</t>
  </si>
  <si>
    <t>170242</t>
  </si>
  <si>
    <t>PASSEIO DE CONCRETO, FCK=25MPA, INCLUINDO PREPARO DA CAIXA E LASTRO DE BRITA</t>
  </si>
  <si>
    <t>170245</t>
  </si>
  <si>
    <t>PASSEIO DE CONCRETO ARMADO, FCK=30MPA, INCLUINDO PREPARO DA CAIXA E LASTRO DE BRITA</t>
  </si>
  <si>
    <t>RECONSTITUIÇÃO DE PAVIMENTO</t>
  </si>
  <si>
    <t>96001</t>
  </si>
  <si>
    <t>FRESAGEM DE PAVIMENTO ASFÁLTICO (PROFUNDIDADE ATÉ 5,0 CM) - EXCLUSIVE TRANSPORTE. AF_11/2019</t>
  </si>
  <si>
    <t>95876</t>
  </si>
  <si>
    <t>TRANSPORTE COM CAMINHÃO BASCULANTE DE 14 M³, EM VIA URBANA PAVIMENTADA, DMT ATÉ 30 KM (UNIDADE: M3XKM). AF_07/2020</t>
  </si>
  <si>
    <t>54.03.230</t>
  </si>
  <si>
    <t>Imprimação betuminosa ligante</t>
  </si>
  <si>
    <t>54.03.210</t>
  </si>
  <si>
    <t>Camada de rolamento em concreto betuminoso usinado quente - CBUQ</t>
  </si>
  <si>
    <t>DRENAGEM - ÁGUA NASCENTE</t>
  </si>
  <si>
    <t>92835</t>
  </si>
  <si>
    <t>TUBO DE CONCRETO PARA REDES COLETORAS DE ESGOTO SANITÁRIO, DIÂMETRO DE 400 MM, JUNTA ELÁSTICA, INSTALADO EM LOCAL COM BAIXO NÍVEL DE INTERFERÊNCIAS - FORNECIMENTO E ASSENTAMENTO. AF_12/2015</t>
  </si>
  <si>
    <t>92837</t>
  </si>
  <si>
    <t>TUBO DE CONCRETO PARA REDES COLETORAS DE ESGOTO SANITÁRIO, DIÂMETRO DE 500 MM, JUNTA ELÁSTICA, INSTALADO EM LOCAL COM BAIXO NÍVEL DE INTERFERÊNCIAS - FORNECIMENTO E ASSENTAMENTO. AF_12/2015</t>
  </si>
  <si>
    <t>06.11.020</t>
  </si>
  <si>
    <t>Reaterro manual para simples regularização sem compactação</t>
  </si>
  <si>
    <t>97957</t>
  </si>
  <si>
    <t>CAIXA PARA BOCA DE LOBO DUPLA RETANGULAR, EM ALVENARIA COM BLOCOS DE CONCRETO, DIMENSÕES INTERNAS: 0,6X2,2X1,2 M. AF_12/2020</t>
  </si>
  <si>
    <t>UN</t>
  </si>
  <si>
    <t>01.06</t>
  </si>
  <si>
    <t>01.06.01</t>
  </si>
  <si>
    <t>01.07</t>
  </si>
  <si>
    <t>01.07.01</t>
  </si>
  <si>
    <t>01.08</t>
  </si>
  <si>
    <t>01.08.01</t>
  </si>
  <si>
    <t>01.08.02</t>
  </si>
  <si>
    <t>01.08.03</t>
  </si>
  <si>
    <t>01.08.04</t>
  </si>
  <si>
    <t>01.08.05</t>
  </si>
  <si>
    <t>01.08.06</t>
  </si>
  <si>
    <t>01.07.02</t>
  </si>
  <si>
    <t>01.07.03</t>
  </si>
  <si>
    <t>01.07.04</t>
  </si>
  <si>
    <t>01.06.02</t>
  </si>
  <si>
    <t>01.06.03</t>
  </si>
  <si>
    <t>01.04.04</t>
  </si>
  <si>
    <t>01.03.03</t>
  </si>
  <si>
    <t>01.03.04</t>
  </si>
  <si>
    <t>01.02.05</t>
  </si>
  <si>
    <t>01.02.06</t>
  </si>
  <si>
    <t>01.02.07</t>
  </si>
  <si>
    <t>EXECUÇÃO DE FECHAMENTO E CALÇADAS EM TERRENO NA RUA RODOLFO VOIGHT</t>
  </si>
  <si>
    <t>CONSTRUÇÃO E REFORMA</t>
  </si>
  <si>
    <t>05.07.060</t>
  </si>
  <si>
    <t>Remoção de entulho de obra com caçamba metálica - material rejeitado e misturado por vegetação, isopor, manta asfáltica e lã de vidro</t>
  </si>
  <si>
    <t xml:space="preserve">SINAPI 09-2023 / CDHU 191 / FDE 07-2023 / SIURB 07-2023 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</si>
</sst>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* #,##0.00\ ;* \(#,##0.00\);* \-#\ ;@\ "/>
    <numFmt numFmtId="173" formatCode="0.0000"/>
    <numFmt numFmtId="174" formatCode="_(* #,##0.00_);_(* \(#,##0.00\);_(* \-??_);_(@_)"/>
    <numFmt numFmtId="175" formatCode="00"/>
    <numFmt numFmtId="176" formatCode="_-* #,##0.00_-;\-* #,##0.00_-;_-* \-??_-;_-@_-"/>
    <numFmt numFmtId="177" formatCode="&quot;R$ &quot;#,##0.00"/>
    <numFmt numFmtId="178" formatCode="00\-00\-00"/>
    <numFmt numFmtId="179" formatCode="&quot;Mês&quot;\ ##"/>
    <numFmt numFmtId="180" formatCode="_-* #,##0.0000_-;\-* #,##0.0000_-;_-* &quot;-&quot;??_-;_-@_-"/>
    <numFmt numFmtId="181" formatCode="##,##0.00\ &quot;m2&quot;"/>
    <numFmt numFmtId="182" formatCode="&quot;R$&quot;\ #,##0.00"/>
    <numFmt numFmtId="183" formatCode="&quot;R$ &quot;#,##0.00\ &quot;/ m2&quot;"/>
    <numFmt numFmtId="184" formatCode="&quot; R$ &quot;#,##0.00\ &quot;/ m2&quot;"/>
    <numFmt numFmtId="185" formatCode="&quot;MÊS&quot;\ ##"/>
    <numFmt numFmtId="186" formatCode="_(&quot;R$ &quot;#,##0.00_);_(&quot;R$ &quot;\(#,##0.00\);_(&quot;R$ &quot;\ \-??_);_(@_)"/>
    <numFmt numFmtId="187" formatCode="00.00.00"/>
    <numFmt numFmtId="188" formatCode="#,##0.00\ &quot;m2&quot;"/>
    <numFmt numFmtId="189" formatCode="&quot;R$ &quot;* #,##0.00\ &quot;/&quot;\ &quot;m2&quot;"/>
    <numFmt numFmtId="190" formatCode="0.00_)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"/>
    <numFmt numFmtId="196" formatCode="0.0"/>
    <numFmt numFmtId="197" formatCode="&quot;R$&quot;#,##0.00"/>
    <numFmt numFmtId="198" formatCode="#,##0.0"/>
    <numFmt numFmtId="199" formatCode="#,##0.000"/>
    <numFmt numFmtId="200" formatCode="#,##0.0000"/>
    <numFmt numFmtId="201" formatCode="0.0%"/>
    <numFmt numFmtId="202" formatCode="0.000%"/>
    <numFmt numFmtId="203" formatCode="_(&quot;R$ &quot;* #,##0.000_);_(&quot;R$ &quot;* \(#,##0.000\);_(&quot;R$ &quot;* \-??_);_(@_)"/>
    <numFmt numFmtId="204" formatCode="0.00000"/>
    <numFmt numFmtId="205" formatCode="000.00&quot; m&quot;"/>
    <numFmt numFmtId="206" formatCode="&quot;R$ &quot;* #,##0.00\ &quot;/&quot;\ &quot;m&quot;"/>
    <numFmt numFmtId="207" formatCode="0.000000"/>
    <numFmt numFmtId="208" formatCode="[$-416]dddd\,\ d&quot; de &quot;mmmm&quot; de &quot;yyyy"/>
  </numFmts>
  <fonts count="67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 applyNumberFormat="0">
      <alignment/>
      <protection/>
    </xf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>
      <alignment/>
      <protection/>
    </xf>
    <xf numFmtId="42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 applyBorder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ill="0" applyBorder="0" applyAlignment="0" applyProtection="0"/>
    <xf numFmtId="172" fontId="0" fillId="0" borderId="0">
      <alignment/>
      <protection/>
    </xf>
    <xf numFmtId="174" fontId="0" fillId="0" borderId="0">
      <alignment/>
      <protection/>
    </xf>
    <xf numFmtId="0" fontId="1" fillId="0" borderId="6">
      <alignment horizontal="left" wrapText="1"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174" fontId="0" fillId="0" borderId="0">
      <alignment/>
      <protection/>
    </xf>
    <xf numFmtId="43" fontId="2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0" fillId="0" borderId="0" xfId="45" applyFont="1" applyFill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vertical="center"/>
      <protection locked="0"/>
    </xf>
    <xf numFmtId="0" fontId="10" fillId="33" borderId="0" xfId="45" applyFont="1" applyFill="1" applyBorder="1" applyAlignment="1" applyProtection="1">
      <alignment horizontal="center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0" fontId="10" fillId="34" borderId="0" xfId="45" applyFont="1" applyFill="1" applyBorder="1" applyAlignment="1" applyProtection="1">
      <alignment horizontal="center" vertical="center"/>
      <protection locked="0"/>
    </xf>
    <xf numFmtId="49" fontId="64" fillId="35" borderId="11" xfId="45" applyNumberFormat="1" applyFont="1" applyFill="1" applyBorder="1" applyAlignment="1" applyProtection="1">
      <alignment horizontal="center" vertical="center"/>
      <protection hidden="1"/>
    </xf>
    <xf numFmtId="171" fontId="3" fillId="36" borderId="12" xfId="45" applyNumberFormat="1" applyFont="1" applyFill="1" applyBorder="1" applyAlignment="1" applyProtection="1">
      <alignment horizontal="center" vertical="center" wrapText="1"/>
      <protection hidden="1"/>
    </xf>
    <xf numFmtId="4" fontId="3" fillId="36" borderId="12" xfId="45" applyNumberFormat="1" applyFont="1" applyFill="1" applyBorder="1" applyAlignment="1" applyProtection="1">
      <alignment horizontal="left" vertical="center" wrapText="1"/>
      <protection hidden="1"/>
    </xf>
    <xf numFmtId="171" fontId="3" fillId="36" borderId="12" xfId="45" applyNumberFormat="1" applyFont="1" applyFill="1" applyBorder="1" applyAlignment="1" applyProtection="1">
      <alignment horizontal="centerContinuous" vertical="center" wrapText="1"/>
      <protection hidden="1"/>
    </xf>
    <xf numFmtId="175" fontId="9" fillId="8" borderId="13" xfId="45" applyNumberFormat="1" applyFont="1" applyFill="1" applyBorder="1" applyAlignment="1" applyProtection="1">
      <alignment horizontal="centerContinuous" vertical="center" wrapText="1"/>
      <protection hidden="1"/>
    </xf>
    <xf numFmtId="175" fontId="9" fillId="8" borderId="12" xfId="45" applyNumberFormat="1" applyFont="1" applyFill="1" applyBorder="1" applyAlignment="1" applyProtection="1">
      <alignment horizontal="centerContinuous" vertical="center" wrapText="1"/>
      <protection hidden="1"/>
    </xf>
    <xf numFmtId="175" fontId="3" fillId="0" borderId="13" xfId="45" applyNumberFormat="1" applyFont="1" applyFill="1" applyBorder="1" applyAlignment="1" applyProtection="1">
      <alignment horizontal="centerContinuous" vertical="center"/>
      <protection hidden="1"/>
    </xf>
    <xf numFmtId="175" fontId="0" fillId="0" borderId="12" xfId="45" applyNumberFormat="1" applyFont="1" applyFill="1" applyBorder="1" applyAlignment="1" applyProtection="1">
      <alignment horizontal="centerContinuous" vertical="center"/>
      <protection hidden="1"/>
    </xf>
    <xf numFmtId="0" fontId="3" fillId="0" borderId="12" xfId="45" applyFont="1" applyFill="1" applyBorder="1" applyAlignment="1" applyProtection="1">
      <alignment horizontal="center" vertical="center" wrapText="1"/>
      <protection hidden="1"/>
    </xf>
    <xf numFmtId="0" fontId="3" fillId="0" borderId="12" xfId="45" applyFont="1" applyFill="1" applyBorder="1" applyAlignment="1" applyProtection="1">
      <alignment horizontal="left" vertical="center" wrapText="1"/>
      <protection hidden="1"/>
    </xf>
    <xf numFmtId="0" fontId="0" fillId="0" borderId="14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17" fillId="0" borderId="0" xfId="45" applyFont="1" applyAlignment="1" applyProtection="1">
      <alignment vertical="center"/>
      <protection locked="0"/>
    </xf>
    <xf numFmtId="0" fontId="17" fillId="0" borderId="0" xfId="45" applyFont="1" applyAlignment="1" applyProtection="1">
      <alignment horizontal="center" vertical="center"/>
      <protection locked="0"/>
    </xf>
    <xf numFmtId="0" fontId="17" fillId="0" borderId="0" xfId="45" applyFont="1" applyAlignment="1" applyProtection="1">
      <alignment horizontal="center" vertical="center" wrapText="1"/>
      <protection locked="0"/>
    </xf>
    <xf numFmtId="0" fontId="6" fillId="0" borderId="0" xfId="45" applyFont="1" applyAlignment="1" applyProtection="1">
      <alignment horizontal="left" vertical="center" wrapText="1"/>
      <protection locked="0"/>
    </xf>
    <xf numFmtId="0" fontId="12" fillId="0" borderId="0" xfId="45" applyFont="1" applyAlignment="1" applyProtection="1">
      <alignment horizontal="center" vertical="center"/>
      <protection locked="0"/>
    </xf>
    <xf numFmtId="4" fontId="12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right" vertical="center"/>
      <protection locked="0"/>
    </xf>
    <xf numFmtId="173" fontId="0" fillId="0" borderId="0" xfId="45" applyNumberFormat="1" applyFont="1" applyBorder="1" applyAlignment="1" applyProtection="1">
      <alignment horizontal="center" vertical="center"/>
      <protection locked="0"/>
    </xf>
    <xf numFmtId="43" fontId="12" fillId="0" borderId="0" xfId="45" applyNumberFormat="1" applyFont="1" applyAlignment="1" applyProtection="1">
      <alignment horizontal="right" vertical="center"/>
      <protection locked="0"/>
    </xf>
    <xf numFmtId="0" fontId="12" fillId="0" borderId="0" xfId="45" applyFont="1" applyAlignment="1" applyProtection="1">
      <alignment horizontal="right" vertical="center"/>
      <protection locked="0"/>
    </xf>
    <xf numFmtId="0" fontId="13" fillId="0" borderId="0" xfId="45" applyFont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horizontal="center" vertical="center" wrapText="1"/>
      <protection locked="0"/>
    </xf>
    <xf numFmtId="4" fontId="0" fillId="0" borderId="0" xfId="45" applyNumberFormat="1" applyFont="1" applyAlignment="1" applyProtection="1">
      <alignment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horizontal="center" vertical="center"/>
      <protection locked="0"/>
    </xf>
    <xf numFmtId="171" fontId="0" fillId="0" borderId="15" xfId="49" applyBorder="1" applyAlignment="1" applyProtection="1">
      <alignment vertical="center"/>
      <protection hidden="1"/>
    </xf>
    <xf numFmtId="171" fontId="0" fillId="0" borderId="16" xfId="49" applyBorder="1" applyAlignment="1" applyProtection="1">
      <alignment vertical="center"/>
      <protection hidden="1"/>
    </xf>
    <xf numFmtId="171" fontId="3" fillId="0" borderId="17" xfId="49" applyFont="1" applyFill="1" applyBorder="1" applyAlignment="1" applyProtection="1">
      <alignment horizontal="centerContinuous" vertical="center"/>
      <protection hidden="1"/>
    </xf>
    <xf numFmtId="10" fontId="64" fillId="37" borderId="18" xfId="69" applyNumberFormat="1" applyFont="1" applyFill="1" applyBorder="1" applyAlignment="1" applyProtection="1">
      <alignment horizontal="center" vertical="center"/>
      <protection hidden="1"/>
    </xf>
    <xf numFmtId="171" fontId="0" fillId="7" borderId="15" xfId="49" applyFill="1" applyBorder="1" applyAlignment="1" applyProtection="1">
      <alignment vertical="center"/>
      <protection locked="0"/>
    </xf>
    <xf numFmtId="171" fontId="0" fillId="7" borderId="16" xfId="49" applyFill="1" applyBorder="1" applyAlignment="1" applyProtection="1">
      <alignment vertical="center"/>
      <protection locked="0"/>
    </xf>
    <xf numFmtId="10" fontId="64" fillId="7" borderId="18" xfId="69" applyNumberFormat="1" applyFont="1" applyFill="1" applyBorder="1" applyAlignment="1" applyProtection="1">
      <alignment horizontal="center" vertical="center"/>
      <protection locked="0"/>
    </xf>
    <xf numFmtId="0" fontId="0" fillId="0" borderId="14" xfId="45" applyFont="1" applyBorder="1" applyAlignment="1" applyProtection="1">
      <alignment vertical="center"/>
      <protection hidden="1"/>
    </xf>
    <xf numFmtId="0" fontId="0" fillId="0" borderId="19" xfId="45" applyFont="1" applyBorder="1" applyAlignment="1" applyProtection="1">
      <alignment horizontal="center" vertical="center"/>
      <protection hidden="1"/>
    </xf>
    <xf numFmtId="0" fontId="0" fillId="0" borderId="19" xfId="45" applyFont="1" applyFill="1" applyBorder="1" applyAlignment="1" applyProtection="1">
      <alignment vertical="center"/>
      <protection hidden="1"/>
    </xf>
    <xf numFmtId="0" fontId="0" fillId="0" borderId="20" xfId="45" applyFont="1" applyFill="1" applyBorder="1" applyAlignment="1" applyProtection="1">
      <alignment vertical="center"/>
      <protection hidden="1"/>
    </xf>
    <xf numFmtId="0" fontId="4" fillId="0" borderId="21" xfId="45" applyFont="1" applyBorder="1" applyAlignment="1" applyProtection="1">
      <alignment vertical="center" wrapText="1"/>
      <protection hidden="1"/>
    </xf>
    <xf numFmtId="0" fontId="4" fillId="0" borderId="22" xfId="45" applyFont="1" applyBorder="1" applyAlignment="1" applyProtection="1">
      <alignment horizontal="fill" vertical="center" wrapText="1"/>
      <protection hidden="1"/>
    </xf>
    <xf numFmtId="0" fontId="4" fillId="0" borderId="22" xfId="45" applyFont="1" applyFill="1" applyBorder="1" applyAlignment="1" applyProtection="1">
      <alignment horizontal="fill" vertical="center"/>
      <protection hidden="1"/>
    </xf>
    <xf numFmtId="0" fontId="6" fillId="0" borderId="22" xfId="45" applyFont="1" applyFill="1" applyBorder="1" applyAlignment="1" applyProtection="1">
      <alignment horizontal="fill" vertical="center"/>
      <protection hidden="1"/>
    </xf>
    <xf numFmtId="0" fontId="6" fillId="0" borderId="22" xfId="45" applyFont="1" applyFill="1" applyBorder="1" applyAlignment="1" applyProtection="1">
      <alignment vertical="center"/>
      <protection hidden="1"/>
    </xf>
    <xf numFmtId="173" fontId="4" fillId="0" borderId="23" xfId="45" applyNumberFormat="1" applyFont="1" applyBorder="1" applyAlignment="1" applyProtection="1">
      <alignment horizontal="center" vertical="center" wrapText="1"/>
      <protection hidden="1"/>
    </xf>
    <xf numFmtId="0" fontId="4" fillId="0" borderId="24" xfId="45" applyFont="1" applyBorder="1" applyAlignment="1" applyProtection="1">
      <alignment horizontal="left" vertical="center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0" fontId="4" fillId="0" borderId="25" xfId="45" applyFont="1" applyBorder="1" applyAlignment="1" applyProtection="1">
      <alignment horizontal="center" vertical="center" wrapText="1"/>
      <protection hidden="1"/>
    </xf>
    <xf numFmtId="0" fontId="4" fillId="0" borderId="24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horizontal="centerContinuous" vertical="center" wrapText="1"/>
      <protection hidden="1"/>
    </xf>
    <xf numFmtId="181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1" fontId="4" fillId="0" borderId="25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/>
      <protection hidden="1"/>
    </xf>
    <xf numFmtId="182" fontId="4" fillId="0" borderId="0" xfId="45" applyNumberFormat="1" applyFont="1" applyBorder="1" applyAlignment="1" applyProtection="1">
      <alignment horizontal="center" vertical="center" wrapText="1"/>
      <protection hidden="1"/>
    </xf>
    <xf numFmtId="171" fontId="4" fillId="0" borderId="25" xfId="49" applyFont="1" applyFill="1" applyBorder="1" applyAlignment="1" applyProtection="1">
      <alignment horizontal="center" vertical="center" wrapText="1"/>
      <protection hidden="1"/>
    </xf>
    <xf numFmtId="0" fontId="4" fillId="0" borderId="24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fill" vertical="center" wrapText="1"/>
      <protection hidden="1"/>
    </xf>
    <xf numFmtId="0" fontId="4" fillId="0" borderId="0" xfId="45" applyFont="1" applyFill="1" applyBorder="1" applyAlignment="1" applyProtection="1">
      <alignment horizontal="fill" vertical="center" wrapText="1"/>
      <protection hidden="1"/>
    </xf>
    <xf numFmtId="0" fontId="7" fillId="0" borderId="0" xfId="45" applyFont="1" applyBorder="1" applyAlignment="1" applyProtection="1">
      <alignment horizontal="center" vertical="center" wrapText="1"/>
      <protection hidden="1"/>
    </xf>
    <xf numFmtId="171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25" xfId="45" applyNumberFormat="1" applyFont="1" applyBorder="1" applyAlignment="1" applyProtection="1">
      <alignment horizontal="center" vertical="center" wrapText="1"/>
      <protection hidden="1"/>
    </xf>
    <xf numFmtId="0" fontId="4" fillId="0" borderId="14" xfId="45" applyFont="1" applyBorder="1" applyAlignment="1" applyProtection="1">
      <alignment vertical="center"/>
      <protection hidden="1"/>
    </xf>
    <xf numFmtId="0" fontId="4" fillId="0" borderId="19" xfId="45" applyFont="1" applyBorder="1" applyAlignment="1" applyProtection="1">
      <alignment horizontal="left" vertical="center"/>
      <protection hidden="1"/>
    </xf>
    <xf numFmtId="0" fontId="4" fillId="0" borderId="19" xfId="45" applyFont="1" applyFill="1" applyBorder="1" applyAlignment="1" applyProtection="1">
      <alignment horizontal="center" vertical="center"/>
      <protection hidden="1"/>
    </xf>
    <xf numFmtId="0" fontId="18" fillId="0" borderId="19" xfId="45" applyFont="1" applyBorder="1" applyAlignment="1" applyProtection="1">
      <alignment horizontal="center" vertical="center" wrapText="1"/>
      <protection hidden="1"/>
    </xf>
    <xf numFmtId="0" fontId="6" fillId="0" borderId="19" xfId="45" applyFont="1" applyFill="1" applyBorder="1" applyAlignment="1" applyProtection="1">
      <alignment horizontal="centerContinuous" vertical="center"/>
      <protection hidden="1"/>
    </xf>
    <xf numFmtId="0" fontId="7" fillId="0" borderId="19" xfId="45" applyFont="1" applyBorder="1" applyAlignment="1" applyProtection="1">
      <alignment horizontal="centerContinuous" vertical="center" wrapText="1"/>
      <protection hidden="1"/>
    </xf>
    <xf numFmtId="183" fontId="4" fillId="0" borderId="19" xfId="49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45" applyFont="1" applyFill="1" applyBorder="1" applyAlignment="1" applyProtection="1">
      <alignment vertical="center"/>
      <protection hidden="1"/>
    </xf>
    <xf numFmtId="0" fontId="0" fillId="0" borderId="24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64" fillId="35" borderId="22" xfId="45" applyFont="1" applyFill="1" applyBorder="1" applyAlignment="1" applyProtection="1">
      <alignment horizontal="center" vertical="center" wrapText="1"/>
      <protection hidden="1"/>
    </xf>
    <xf numFmtId="0" fontId="64" fillId="35" borderId="26" xfId="45" applyFont="1" applyFill="1" applyBorder="1" applyAlignment="1" applyProtection="1">
      <alignment horizontal="left" vertical="center" wrapText="1"/>
      <protection hidden="1"/>
    </xf>
    <xf numFmtId="0" fontId="64" fillId="35" borderId="27" xfId="45" applyFont="1" applyFill="1" applyBorder="1" applyAlignment="1" applyProtection="1">
      <alignment horizontal="center" vertical="center" wrapText="1"/>
      <protection hidden="1"/>
    </xf>
    <xf numFmtId="4" fontId="64" fillId="37" borderId="26" xfId="45" applyNumberFormat="1" applyFont="1" applyFill="1" applyBorder="1" applyAlignment="1" applyProtection="1">
      <alignment horizontal="center" vertical="center" wrapText="1"/>
      <protection hidden="1"/>
    </xf>
    <xf numFmtId="4" fontId="64" fillId="35" borderId="27" xfId="45" applyNumberFormat="1" applyFont="1" applyFill="1" applyBorder="1" applyAlignment="1" applyProtection="1">
      <alignment horizontal="center" vertical="center" wrapText="1"/>
      <protection hidden="1"/>
    </xf>
    <xf numFmtId="171" fontId="64" fillId="35" borderId="27" xfId="49" applyFont="1" applyFill="1" applyBorder="1" applyAlignment="1" applyProtection="1">
      <alignment horizontal="center" vertical="center" wrapText="1"/>
      <protection hidden="1"/>
    </xf>
    <xf numFmtId="173" fontId="64" fillId="35" borderId="28" xfId="45" applyNumberFormat="1" applyFont="1" applyFill="1" applyBorder="1" applyAlignment="1" applyProtection="1">
      <alignment horizontal="center" vertical="center" wrapText="1"/>
      <protection hidden="1"/>
    </xf>
    <xf numFmtId="10" fontId="3" fillId="8" borderId="29" xfId="69" applyNumberFormat="1" applyFont="1" applyFill="1" applyBorder="1" applyAlignment="1" applyProtection="1">
      <alignment vertical="center"/>
      <protection hidden="1"/>
    </xf>
    <xf numFmtId="10" fontId="3" fillId="0" borderId="30" xfId="69" applyNumberFormat="1" applyFont="1" applyBorder="1" applyAlignment="1" applyProtection="1">
      <alignment vertical="center"/>
      <protection hidden="1"/>
    </xf>
    <xf numFmtId="0" fontId="10" fillId="0" borderId="31" xfId="45" applyFont="1" applyFill="1" applyBorder="1" applyAlignment="1" applyProtection="1">
      <alignment horizontal="center" vertical="center" wrapText="1"/>
      <protection hidden="1"/>
    </xf>
    <xf numFmtId="0" fontId="10" fillId="0" borderId="15" xfId="45" applyFont="1" applyFill="1" applyBorder="1" applyAlignment="1" applyProtection="1">
      <alignment horizontal="center" vertical="center" wrapText="1"/>
      <protection hidden="1"/>
    </xf>
    <xf numFmtId="0" fontId="10" fillId="0" borderId="15" xfId="45" applyFont="1" applyFill="1" applyBorder="1" applyAlignment="1" applyProtection="1">
      <alignment vertical="center" wrapText="1"/>
      <protection hidden="1"/>
    </xf>
    <xf numFmtId="2" fontId="10" fillId="0" borderId="15" xfId="45" applyNumberFormat="1" applyFont="1" applyFill="1" applyBorder="1" applyAlignment="1" applyProtection="1">
      <alignment horizontal="center" vertical="center" wrapText="1"/>
      <protection hidden="1"/>
    </xf>
    <xf numFmtId="10" fontId="3" fillId="0" borderId="32" xfId="69" applyNumberFormat="1" applyFont="1" applyBorder="1" applyAlignment="1" applyProtection="1">
      <alignment vertical="center"/>
      <protection hidden="1"/>
    </xf>
    <xf numFmtId="0" fontId="10" fillId="0" borderId="16" xfId="45" applyFont="1" applyFill="1" applyBorder="1" applyAlignment="1" applyProtection="1">
      <alignment horizontal="center" vertical="center" wrapText="1"/>
      <protection hidden="1"/>
    </xf>
    <xf numFmtId="0" fontId="10" fillId="0" borderId="16" xfId="45" applyFont="1" applyFill="1" applyBorder="1" applyAlignment="1" applyProtection="1">
      <alignment vertical="center" wrapText="1"/>
      <protection hidden="1"/>
    </xf>
    <xf numFmtId="2" fontId="10" fillId="0" borderId="16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45" applyFont="1" applyFill="1" applyBorder="1" applyAlignment="1" applyProtection="1">
      <alignment horizontal="center" vertical="center" wrapText="1"/>
      <protection hidden="1"/>
    </xf>
    <xf numFmtId="0" fontId="64" fillId="35" borderId="14" xfId="45" applyFont="1" applyFill="1" applyBorder="1" applyAlignment="1" applyProtection="1">
      <alignment vertical="center"/>
      <protection hidden="1"/>
    </xf>
    <xf numFmtId="0" fontId="64" fillId="35" borderId="34" xfId="45" applyFont="1" applyFill="1" applyBorder="1" applyAlignment="1" applyProtection="1">
      <alignment horizontal="center" vertical="center"/>
      <protection hidden="1"/>
    </xf>
    <xf numFmtId="0" fontId="64" fillId="35" borderId="34" xfId="45" applyFont="1" applyFill="1" applyBorder="1" applyAlignment="1" applyProtection="1">
      <alignment vertical="center"/>
      <protection hidden="1"/>
    </xf>
    <xf numFmtId="0" fontId="64" fillId="35" borderId="19" xfId="45" applyFont="1" applyFill="1" applyBorder="1" applyAlignment="1" applyProtection="1">
      <alignment horizontal="left" vertical="center"/>
      <protection hidden="1"/>
    </xf>
    <xf numFmtId="0" fontId="64" fillId="35" borderId="19" xfId="45" applyFont="1" applyFill="1" applyBorder="1" applyAlignment="1" applyProtection="1">
      <alignment horizontal="center" vertical="center"/>
      <protection hidden="1"/>
    </xf>
    <xf numFmtId="4" fontId="64" fillId="37" borderId="35" xfId="45" applyNumberFormat="1" applyFont="1" applyFill="1" applyBorder="1" applyAlignment="1" applyProtection="1">
      <alignment horizontal="center" vertical="center"/>
      <protection hidden="1"/>
    </xf>
    <xf numFmtId="9" fontId="64" fillId="35" borderId="20" xfId="45" applyNumberFormat="1" applyFont="1" applyFill="1" applyBorder="1" applyAlignment="1" applyProtection="1">
      <alignment horizontal="center" vertical="center" wrapText="1"/>
      <protection hidden="1"/>
    </xf>
    <xf numFmtId="0" fontId="64" fillId="35" borderId="17" xfId="45" applyFont="1" applyFill="1" applyBorder="1" applyAlignment="1" applyProtection="1">
      <alignment vertical="center"/>
      <protection hidden="1"/>
    </xf>
    <xf numFmtId="0" fontId="64" fillId="35" borderId="17" xfId="45" applyFont="1" applyFill="1" applyBorder="1" applyAlignment="1" applyProtection="1">
      <alignment horizontal="left" vertical="center"/>
      <protection hidden="1"/>
    </xf>
    <xf numFmtId="9" fontId="64" fillId="35" borderId="30" xfId="45" applyNumberFormat="1" applyFont="1" applyFill="1" applyBorder="1" applyAlignment="1" applyProtection="1">
      <alignment horizontal="center" vertical="center" wrapText="1"/>
      <protection hidden="1"/>
    </xf>
    <xf numFmtId="171" fontId="0" fillId="7" borderId="16" xfId="49" applyFont="1" applyFill="1" applyBorder="1" applyAlignment="1" applyProtection="1">
      <alignment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6" fillId="0" borderId="0" xfId="45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/>
      <protection locked="0"/>
    </xf>
    <xf numFmtId="171" fontId="0" fillId="0" borderId="0" xfId="49" applyFont="1" applyAlignment="1" applyProtection="1">
      <alignment horizontal="center" vertical="center" wrapText="1"/>
      <protection locked="0"/>
    </xf>
    <xf numFmtId="173" fontId="10" fillId="0" borderId="0" xfId="45" applyNumberFormat="1" applyFont="1" applyAlignment="1" applyProtection="1">
      <alignment horizontal="center" vertical="center" wrapText="1"/>
      <protection locked="0"/>
    </xf>
    <xf numFmtId="0" fontId="0" fillId="0" borderId="0" xfId="45" applyFont="1" applyAlignment="1" applyProtection="1">
      <alignment vertical="center"/>
      <protection locked="0"/>
    </xf>
    <xf numFmtId="176" fontId="0" fillId="0" borderId="0" xfId="45" applyNumberFormat="1" applyFont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16" fillId="0" borderId="0" xfId="66" applyFont="1" applyAlignment="1" applyProtection="1">
      <alignment horizontal="center" vertical="center"/>
      <protection locked="0"/>
    </xf>
    <xf numFmtId="190" fontId="16" fillId="0" borderId="0" xfId="66" applyNumberFormat="1" applyFont="1" applyAlignment="1" applyProtection="1">
      <alignment horizontal="center" vertical="center"/>
      <protection locked="0"/>
    </xf>
    <xf numFmtId="4" fontId="16" fillId="0" borderId="0" xfId="66" applyNumberFormat="1" applyFont="1" applyAlignment="1" applyProtection="1">
      <alignment vertical="center"/>
      <protection locked="0"/>
    </xf>
    <xf numFmtId="4" fontId="11" fillId="0" borderId="0" xfId="66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4" fillId="0" borderId="21" xfId="45" applyFont="1" applyBorder="1" applyAlignment="1" applyProtection="1">
      <alignment horizontal="left" vertical="center" wrapText="1"/>
      <protection hidden="1"/>
    </xf>
    <xf numFmtId="0" fontId="4" fillId="0" borderId="24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176" fontId="4" fillId="0" borderId="25" xfId="45" applyNumberFormat="1" applyFont="1" applyBorder="1" applyAlignment="1" applyProtection="1">
      <alignment horizontal="right" vertical="center" wrapText="1"/>
      <protection hidden="1"/>
    </xf>
    <xf numFmtId="0" fontId="6" fillId="0" borderId="0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vertical="center" wrapText="1"/>
      <protection hidden="1"/>
    </xf>
    <xf numFmtId="181" fontId="4" fillId="0" borderId="25" xfId="49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4" fillId="0" borderId="25" xfId="45" applyNumberFormat="1" applyFont="1" applyBorder="1" applyAlignment="1" applyProtection="1">
      <alignment horizontal="right" vertical="center" wrapText="1"/>
      <protection hidden="1"/>
    </xf>
    <xf numFmtId="177" fontId="4" fillId="0" borderId="25" xfId="45" applyNumberFormat="1" applyFont="1" applyBorder="1" applyAlignment="1" applyProtection="1">
      <alignment horizontal="right" vertical="center" wrapText="1"/>
      <protection hidden="1"/>
    </xf>
    <xf numFmtId="0" fontId="4" fillId="0" borderId="14" xfId="45" applyFont="1" applyBorder="1" applyAlignment="1" applyProtection="1">
      <alignment horizontal="left" vertical="center" wrapText="1"/>
      <protection hidden="1"/>
    </xf>
    <xf numFmtId="0" fontId="4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7" fillId="0" borderId="19" xfId="45" applyFont="1" applyBorder="1" applyAlignment="1" applyProtection="1">
      <alignment vertical="center" wrapText="1"/>
      <protection hidden="1"/>
    </xf>
    <xf numFmtId="206" fontId="4" fillId="0" borderId="20" xfId="49" applyNumberFormat="1" applyFont="1" applyBorder="1" applyAlignment="1" applyProtection="1">
      <alignment horizontal="left" vertical="center" wrapText="1"/>
      <protection hidden="1"/>
    </xf>
    <xf numFmtId="0" fontId="64" fillId="35" borderId="36" xfId="45" applyFont="1" applyFill="1" applyBorder="1" applyAlignment="1" applyProtection="1">
      <alignment horizontal="center" vertical="center" wrapText="1"/>
      <protection hidden="1"/>
    </xf>
    <xf numFmtId="0" fontId="64" fillId="35" borderId="37" xfId="45" applyFont="1" applyFill="1" applyBorder="1" applyAlignment="1" applyProtection="1">
      <alignment horizontal="center" vertical="center" wrapText="1"/>
      <protection hidden="1"/>
    </xf>
    <xf numFmtId="171" fontId="64" fillId="35" borderId="36" xfId="49" applyFont="1" applyFill="1" applyBorder="1" applyAlignment="1" applyProtection="1">
      <alignment horizontal="center" vertical="center" wrapText="1"/>
      <protection hidden="1"/>
    </xf>
    <xf numFmtId="173" fontId="65" fillId="35" borderId="36" xfId="45" applyNumberFormat="1" applyFont="1" applyFill="1" applyBorder="1" applyAlignment="1" applyProtection="1">
      <alignment horizontal="center" vertical="center" wrapText="1"/>
      <protection hidden="1"/>
    </xf>
    <xf numFmtId="175" fontId="9" fillId="38" borderId="38" xfId="45" applyNumberFormat="1" applyFont="1" applyFill="1" applyBorder="1" applyAlignment="1" applyProtection="1">
      <alignment horizontal="center" vertical="center" wrapText="1"/>
      <protection hidden="1"/>
    </xf>
    <xf numFmtId="4" fontId="9" fillId="39" borderId="39" xfId="45" applyNumberFormat="1" applyFont="1" applyFill="1" applyBorder="1" applyAlignment="1" applyProtection="1">
      <alignment horizontal="center" vertical="center" wrapText="1"/>
      <protection hidden="1"/>
    </xf>
    <xf numFmtId="171" fontId="10" fillId="38" borderId="40" xfId="49" applyFont="1" applyFill="1" applyBorder="1" applyAlignment="1" applyProtection="1">
      <alignment horizontal="center" vertical="center" wrapText="1"/>
      <protection hidden="1"/>
    </xf>
    <xf numFmtId="171" fontId="10" fillId="38" borderId="41" xfId="49" applyFont="1" applyFill="1" applyBorder="1" applyAlignment="1" applyProtection="1">
      <alignment horizontal="center" vertical="center" wrapText="1"/>
      <protection hidden="1"/>
    </xf>
    <xf numFmtId="10" fontId="9" fillId="38" borderId="42" xfId="69" applyNumberFormat="1" applyFont="1" applyFill="1" applyBorder="1" applyAlignment="1" applyProtection="1">
      <alignment horizontal="center" vertical="center" wrapText="1"/>
      <protection hidden="1"/>
    </xf>
    <xf numFmtId="171" fontId="66" fillId="35" borderId="43" xfId="49" applyFont="1" applyFill="1" applyBorder="1" applyAlignment="1" applyProtection="1">
      <alignment horizontal="center" vertical="center" wrapText="1"/>
      <protection hidden="1"/>
    </xf>
    <xf numFmtId="9" fontId="65" fillId="35" borderId="44" xfId="69" applyFont="1" applyFill="1" applyBorder="1" applyAlignment="1" applyProtection="1">
      <alignment horizontal="center" vertical="center" wrapText="1"/>
      <protection hidden="1"/>
    </xf>
    <xf numFmtId="0" fontId="0" fillId="0" borderId="21" xfId="45" applyFont="1" applyBorder="1" applyAlignment="1" applyProtection="1">
      <alignment vertical="center"/>
      <protection locked="0"/>
    </xf>
    <xf numFmtId="0" fontId="15" fillId="0" borderId="22" xfId="45" applyFont="1" applyBorder="1" applyAlignment="1" applyProtection="1">
      <alignment vertical="center"/>
      <protection locked="0"/>
    </xf>
    <xf numFmtId="0" fontId="0" fillId="0" borderId="23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0" fillId="0" borderId="24" xfId="45" applyFont="1" applyBorder="1" applyAlignment="1" applyProtection="1">
      <alignment vertical="center"/>
      <protection locked="0"/>
    </xf>
    <xf numFmtId="0" fontId="0" fillId="0" borderId="25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0" fillId="0" borderId="19" xfId="45" applyFont="1" applyBorder="1" applyAlignment="1" applyProtection="1">
      <alignment vertical="center"/>
      <protection locked="0"/>
    </xf>
    <xf numFmtId="0" fontId="3" fillId="0" borderId="19" xfId="45" applyFont="1" applyBorder="1" applyAlignment="1" applyProtection="1">
      <alignment vertical="center"/>
      <protection locked="0"/>
    </xf>
    <xf numFmtId="0" fontId="3" fillId="0" borderId="19" xfId="45" applyFont="1" applyBorder="1" applyAlignment="1" applyProtection="1">
      <alignment horizontal="center" vertical="center"/>
      <protection locked="0"/>
    </xf>
    <xf numFmtId="0" fontId="0" fillId="0" borderId="20" xfId="45" applyFont="1" applyBorder="1" applyAlignment="1" applyProtection="1">
      <alignment vertical="center"/>
      <protection locked="0"/>
    </xf>
    <xf numFmtId="0" fontId="3" fillId="0" borderId="24" xfId="45" applyFont="1" applyBorder="1" applyAlignment="1" applyProtection="1">
      <alignment vertical="center" wrapText="1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181" fontId="4" fillId="0" borderId="0" xfId="45" applyNumberFormat="1" applyFont="1" applyBorder="1" applyAlignment="1" applyProtection="1">
      <alignment vertical="center" wrapText="1"/>
      <protection locked="0"/>
    </xf>
    <xf numFmtId="186" fontId="4" fillId="0" borderId="0" xfId="49" applyNumberFormat="1" applyFont="1" applyBorder="1" applyAlignment="1" applyProtection="1">
      <alignment vertical="center"/>
      <protection locked="0"/>
    </xf>
    <xf numFmtId="184" fontId="4" fillId="0" borderId="0" xfId="49" applyNumberFormat="1" applyFont="1" applyBorder="1" applyAlignment="1" applyProtection="1">
      <alignment vertical="center"/>
      <protection locked="0"/>
    </xf>
    <xf numFmtId="0" fontId="8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45" xfId="55" applyNumberFormat="1" applyFill="1" applyBorder="1" applyAlignment="1" applyProtection="1">
      <alignment horizontal="center" vertical="center"/>
      <protection locked="0"/>
    </xf>
    <xf numFmtId="10" fontId="0" fillId="0" borderId="46" xfId="55" applyNumberFormat="1" applyFill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0" fillId="0" borderId="0" xfId="45" applyFont="1" applyAlignment="1" applyProtection="1">
      <alignment horizontal="left" vertical="center"/>
      <protection locked="0"/>
    </xf>
    <xf numFmtId="0" fontId="12" fillId="0" borderId="0" xfId="45" applyFont="1" applyAlignment="1" applyProtection="1">
      <alignment/>
      <protection locked="0"/>
    </xf>
    <xf numFmtId="0" fontId="0" fillId="0" borderId="0" xfId="45" applyAlignment="1" applyProtection="1">
      <alignment vertical="center"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43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0" fontId="0" fillId="0" borderId="0" xfId="45" applyNumberFormat="1" applyBorder="1" applyAlignment="1" applyProtection="1">
      <alignment/>
      <protection locked="0"/>
    </xf>
    <xf numFmtId="10" fontId="0" fillId="0" borderId="0" xfId="69" applyNumberFormat="1" applyProtection="1">
      <alignment/>
      <protection locked="0"/>
    </xf>
    <xf numFmtId="171" fontId="8" fillId="0" borderId="0" xfId="49" applyFont="1" applyProtection="1">
      <alignment/>
      <protection locked="0"/>
    </xf>
    <xf numFmtId="171" fontId="0" fillId="0" borderId="0" xfId="45" applyNumberFormat="1" applyProtection="1">
      <alignment/>
      <protection locked="0"/>
    </xf>
    <xf numFmtId="174" fontId="0" fillId="0" borderId="0" xfId="85" applyProtection="1">
      <alignment/>
      <protection locked="0"/>
    </xf>
    <xf numFmtId="181" fontId="4" fillId="0" borderId="22" xfId="45" applyNumberFormat="1" applyFont="1" applyBorder="1" applyAlignment="1" applyProtection="1">
      <alignment horizontal="fill" vertical="center" wrapText="1"/>
      <protection hidden="1"/>
    </xf>
    <xf numFmtId="0" fontId="6" fillId="0" borderId="22" xfId="45" applyFont="1" applyBorder="1" applyAlignment="1" applyProtection="1">
      <alignment horizontal="fill" vertical="center"/>
      <protection hidden="1"/>
    </xf>
    <xf numFmtId="181" fontId="4" fillId="0" borderId="23" xfId="45" applyNumberFormat="1" applyFont="1" applyBorder="1" applyAlignment="1" applyProtection="1">
      <alignment vertical="center" wrapText="1"/>
      <protection hidden="1"/>
    </xf>
    <xf numFmtId="0" fontId="6" fillId="0" borderId="24" xfId="45" applyFont="1" applyBorder="1" applyAlignment="1" applyProtection="1">
      <alignment vertical="center"/>
      <protection hidden="1"/>
    </xf>
    <xf numFmtId="0" fontId="6" fillId="0" borderId="0" xfId="45" applyFont="1" applyBorder="1" applyAlignment="1" applyProtection="1">
      <alignment horizontal="left" vertical="center"/>
      <protection hidden="1"/>
    </xf>
    <xf numFmtId="186" fontId="4" fillId="0" borderId="25" xfId="49" applyNumberFormat="1" applyFont="1" applyBorder="1" applyAlignment="1" applyProtection="1">
      <alignment vertical="center"/>
      <protection hidden="1"/>
    </xf>
    <xf numFmtId="0" fontId="4" fillId="0" borderId="24" xfId="45" applyFont="1" applyBorder="1" applyAlignment="1" applyProtection="1">
      <alignment vertical="center" wrapText="1"/>
      <protection hidden="1"/>
    </xf>
    <xf numFmtId="0" fontId="6" fillId="0" borderId="14" xfId="45" applyFont="1" applyBorder="1" applyAlignment="1" applyProtection="1">
      <alignment vertical="center"/>
      <protection hidden="1"/>
    </xf>
    <xf numFmtId="0" fontId="4" fillId="0" borderId="19" xfId="45" applyFont="1" applyBorder="1" applyAlignment="1" applyProtection="1">
      <alignment vertical="center"/>
      <protection hidden="1"/>
    </xf>
    <xf numFmtId="0" fontId="4" fillId="0" borderId="19" xfId="45" applyFont="1" applyBorder="1" applyAlignment="1" applyProtection="1">
      <alignment vertical="center" wrapText="1"/>
      <protection hidden="1"/>
    </xf>
    <xf numFmtId="184" fontId="4" fillId="0" borderId="19" xfId="49" applyNumberFormat="1" applyFont="1" applyBorder="1" applyAlignment="1" applyProtection="1">
      <alignment vertical="center"/>
      <protection hidden="1"/>
    </xf>
    <xf numFmtId="0" fontId="6" fillId="0" borderId="19" xfId="45" applyFont="1" applyBorder="1" applyAlignment="1" applyProtection="1">
      <alignment vertical="center"/>
      <protection hidden="1"/>
    </xf>
    <xf numFmtId="184" fontId="4" fillId="0" borderId="20" xfId="49" applyNumberFormat="1" applyFont="1" applyBorder="1" applyAlignment="1" applyProtection="1">
      <alignment vertical="center"/>
      <protection hidden="1"/>
    </xf>
    <xf numFmtId="0" fontId="3" fillId="0" borderId="24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64" fillId="35" borderId="47" xfId="55" applyFont="1" applyFill="1" applyBorder="1" applyAlignment="1" applyProtection="1">
      <alignment horizontal="center" vertical="center"/>
      <protection hidden="1"/>
    </xf>
    <xf numFmtId="0" fontId="64" fillId="35" borderId="48" xfId="55" applyFont="1" applyFill="1" applyBorder="1" applyAlignment="1" applyProtection="1">
      <alignment horizontal="center" vertical="center"/>
      <protection hidden="1"/>
    </xf>
    <xf numFmtId="0" fontId="14" fillId="0" borderId="49" xfId="55" applyFont="1" applyBorder="1" applyAlignment="1" applyProtection="1">
      <alignment vertical="center"/>
      <protection hidden="1"/>
    </xf>
    <xf numFmtId="0" fontId="14" fillId="0" borderId="50" xfId="55" applyFont="1" applyBorder="1" applyAlignment="1" applyProtection="1">
      <alignment vertical="center"/>
      <protection hidden="1"/>
    </xf>
    <xf numFmtId="0" fontId="14" fillId="0" borderId="51" xfId="55" applyFont="1" applyBorder="1" applyAlignment="1" applyProtection="1">
      <alignment vertical="center"/>
      <protection hidden="1"/>
    </xf>
    <xf numFmtId="0" fontId="14" fillId="0" borderId="52" xfId="55" applyFont="1" applyBorder="1" applyAlignment="1" applyProtection="1">
      <alignment vertical="center"/>
      <protection hidden="1"/>
    </xf>
    <xf numFmtId="0" fontId="14" fillId="0" borderId="37" xfId="55" applyFont="1" applyBorder="1" applyAlignment="1" applyProtection="1">
      <alignment vertical="center"/>
      <protection hidden="1"/>
    </xf>
    <xf numFmtId="0" fontId="14" fillId="0" borderId="53" xfId="55" applyFont="1" applyBorder="1" applyAlignment="1" applyProtection="1">
      <alignment vertical="center"/>
      <protection hidden="1"/>
    </xf>
    <xf numFmtId="0" fontId="14" fillId="0" borderId="54" xfId="55" applyFont="1" applyBorder="1" applyAlignment="1" applyProtection="1">
      <alignment vertical="center"/>
      <protection hidden="1"/>
    </xf>
    <xf numFmtId="182" fontId="10" fillId="40" borderId="55" xfId="53" applyNumberFormat="1" applyFont="1" applyFill="1" applyBorder="1" applyAlignment="1" applyProtection="1">
      <alignment horizontal="center" vertical="center"/>
      <protection hidden="1"/>
    </xf>
    <xf numFmtId="182" fontId="10" fillId="40" borderId="56" xfId="53" applyNumberFormat="1" applyFont="1" applyFill="1" applyBorder="1" applyAlignment="1" applyProtection="1">
      <alignment horizontal="center" vertical="center"/>
      <protection hidden="1"/>
    </xf>
    <xf numFmtId="0" fontId="2" fillId="0" borderId="21" xfId="45" applyFont="1" applyBorder="1" applyAlignment="1" applyProtection="1">
      <alignment horizontal="center" vertical="center"/>
      <protection locked="0"/>
    </xf>
    <xf numFmtId="0" fontId="2" fillId="0" borderId="22" xfId="45" applyFont="1" applyBorder="1" applyAlignment="1" applyProtection="1">
      <alignment horizontal="center" vertical="center"/>
      <protection locked="0"/>
    </xf>
    <xf numFmtId="0" fontId="2" fillId="0" borderId="23" xfId="45" applyFont="1" applyBorder="1" applyAlignment="1" applyProtection="1">
      <alignment horizontal="center" vertical="center"/>
      <protection locked="0"/>
    </xf>
    <xf numFmtId="0" fontId="4" fillId="0" borderId="24" xfId="45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25" xfId="45" applyFont="1" applyBorder="1" applyAlignment="1" applyProtection="1">
      <alignment horizontal="center" vertical="center"/>
      <protection locked="0"/>
    </xf>
    <xf numFmtId="0" fontId="5" fillId="0" borderId="14" xfId="45" applyFont="1" applyBorder="1" applyAlignment="1" applyProtection="1">
      <alignment horizontal="center" vertical="center"/>
      <protection locked="0"/>
    </xf>
    <xf numFmtId="0" fontId="5" fillId="0" borderId="19" xfId="45" applyFont="1" applyBorder="1" applyAlignment="1" applyProtection="1">
      <alignment horizontal="center" vertical="center"/>
      <protection locked="0"/>
    </xf>
    <xf numFmtId="0" fontId="5" fillId="0" borderId="20" xfId="45" applyFont="1" applyBorder="1" applyAlignment="1" applyProtection="1">
      <alignment horizontal="center" vertical="center"/>
      <protection locked="0"/>
    </xf>
    <xf numFmtId="0" fontId="64" fillId="35" borderId="57" xfId="45" applyFont="1" applyFill="1" applyBorder="1" applyAlignment="1" applyProtection="1">
      <alignment horizontal="left" vertical="center"/>
      <protection hidden="1"/>
    </xf>
    <xf numFmtId="0" fontId="64" fillId="35" borderId="17" xfId="45" applyFont="1" applyFill="1" applyBorder="1" applyAlignment="1" applyProtection="1">
      <alignment horizontal="left" vertical="center"/>
      <protection hidden="1"/>
    </xf>
    <xf numFmtId="171" fontId="64" fillId="37" borderId="0" xfId="49" applyFont="1" applyFill="1" applyProtection="1">
      <alignment/>
      <protection hidden="1"/>
    </xf>
    <xf numFmtId="0" fontId="0" fillId="0" borderId="0" xfId="45" applyFont="1" applyAlignment="1" applyProtection="1">
      <alignment horizontal="center" vertical="center"/>
      <protection locked="0"/>
    </xf>
    <xf numFmtId="0" fontId="2" fillId="0" borderId="0" xfId="45" applyFont="1" applyAlignment="1" applyProtection="1">
      <alignment horizontal="center"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5" fillId="0" borderId="0" xfId="45" applyFont="1" applyAlignment="1" applyProtection="1">
      <alignment horizontal="center" vertical="center"/>
      <protection locked="0"/>
    </xf>
    <xf numFmtId="0" fontId="4" fillId="0" borderId="22" xfId="45" applyFont="1" applyBorder="1" applyAlignment="1" applyProtection="1">
      <alignment horizontal="left" vertical="center" wrapText="1"/>
      <protection hidden="1"/>
    </xf>
    <xf numFmtId="0" fontId="4" fillId="0" borderId="23" xfId="45" applyFont="1" applyBorder="1" applyAlignment="1" applyProtection="1">
      <alignment horizontal="left" vertical="center" wrapText="1"/>
      <protection hidden="1"/>
    </xf>
    <xf numFmtId="0" fontId="0" fillId="0" borderId="0" xfId="45" applyFont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24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3" fillId="0" borderId="58" xfId="45" applyFont="1" applyBorder="1" applyAlignment="1" applyProtection="1">
      <alignment horizontal="center" vertical="center" wrapText="1"/>
      <protection hidden="1"/>
    </xf>
    <xf numFmtId="0" fontId="64" fillId="35" borderId="59" xfId="45" applyFont="1" applyFill="1" applyBorder="1" applyAlignment="1" applyProtection="1">
      <alignment horizontal="center" vertical="center" wrapText="1"/>
      <protection hidden="1"/>
    </xf>
    <xf numFmtId="0" fontId="64" fillId="35" borderId="43" xfId="45" applyFont="1" applyFill="1" applyBorder="1" applyAlignment="1" applyProtection="1">
      <alignment horizontal="center" vertical="center" wrapText="1"/>
      <protection hidden="1"/>
    </xf>
    <xf numFmtId="171" fontId="0" fillId="0" borderId="0" xfId="49" applyFont="1" applyAlignment="1" applyProtection="1">
      <alignment horizontal="center" vertical="center" wrapText="1"/>
      <protection locked="0"/>
    </xf>
    <xf numFmtId="185" fontId="64" fillId="35" borderId="28" xfId="55" applyNumberFormat="1" applyFont="1" applyFill="1" applyBorder="1" applyAlignment="1" applyProtection="1">
      <alignment horizontal="center" vertical="center" wrapText="1"/>
      <protection hidden="1"/>
    </xf>
    <xf numFmtId="185" fontId="64" fillId="35" borderId="60" xfId="55" applyNumberFormat="1" applyFont="1" applyFill="1" applyBorder="1" applyAlignment="1" applyProtection="1">
      <alignment horizontal="center" vertical="center" wrapText="1"/>
      <protection hidden="1"/>
    </xf>
    <xf numFmtId="0" fontId="64" fillId="35" borderId="61" xfId="55" applyFont="1" applyFill="1" applyBorder="1" applyAlignment="1" applyProtection="1">
      <alignment horizontal="center" vertical="center"/>
      <protection hidden="1"/>
    </xf>
    <xf numFmtId="0" fontId="64" fillId="35" borderId="62" xfId="55" applyFont="1" applyFill="1" applyBorder="1" applyAlignment="1" applyProtection="1">
      <alignment horizontal="center" vertical="center"/>
      <protection hidden="1"/>
    </xf>
    <xf numFmtId="175" fontId="9" fillId="0" borderId="63" xfId="45" applyNumberFormat="1" applyFont="1" applyFill="1" applyBorder="1" applyAlignment="1" applyProtection="1">
      <alignment horizontal="center" vertical="center" wrapText="1"/>
      <protection hidden="1"/>
    </xf>
    <xf numFmtId="175" fontId="9" fillId="0" borderId="64" xfId="45" applyNumberFormat="1" applyFont="1" applyFill="1" applyBorder="1" applyAlignment="1" applyProtection="1">
      <alignment horizontal="center" vertical="center" wrapText="1"/>
      <protection hidden="1"/>
    </xf>
    <xf numFmtId="4" fontId="9" fillId="0" borderId="36" xfId="45" applyNumberFormat="1" applyFont="1" applyFill="1" applyBorder="1" applyAlignment="1" applyProtection="1">
      <alignment horizontal="center" vertical="center" wrapText="1"/>
      <protection hidden="1"/>
    </xf>
    <xf numFmtId="0" fontId="9" fillId="0" borderId="65" xfId="45" applyFont="1" applyFill="1" applyBorder="1" applyAlignment="1" applyProtection="1">
      <alignment horizontal="center" vertical="center" wrapText="1"/>
      <protection hidden="1"/>
    </xf>
    <xf numFmtId="10" fontId="3" fillId="0" borderId="27" xfId="69" applyNumberFormat="1" applyFont="1" applyBorder="1" applyAlignment="1" applyProtection="1">
      <alignment horizontal="center" vertical="center"/>
      <protection hidden="1"/>
    </xf>
    <xf numFmtId="10" fontId="3" fillId="0" borderId="34" xfId="69" applyNumberFormat="1" applyFont="1" applyBorder="1" applyAlignment="1" applyProtection="1">
      <alignment horizontal="center" vertical="center"/>
      <protection hidden="1"/>
    </xf>
    <xf numFmtId="171" fontId="4" fillId="0" borderId="63" xfId="49" applyFont="1" applyBorder="1" applyAlignment="1" applyProtection="1">
      <alignment horizontal="center" vertical="center"/>
      <protection hidden="1"/>
    </xf>
    <xf numFmtId="171" fontId="4" fillId="0" borderId="66" xfId="49" applyFont="1" applyBorder="1" applyAlignment="1" applyProtection="1">
      <alignment horizontal="center" vertical="center"/>
      <protection hidden="1"/>
    </xf>
    <xf numFmtId="185" fontId="64" fillId="35" borderId="26" xfId="55" applyNumberFormat="1" applyFont="1" applyFill="1" applyBorder="1" applyAlignment="1" applyProtection="1">
      <alignment horizontal="center" vertical="center" wrapText="1"/>
      <protection hidden="1"/>
    </xf>
    <xf numFmtId="185" fontId="64" fillId="35" borderId="67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9" fontId="66" fillId="35" borderId="68" xfId="55" applyNumberFormat="1" applyFont="1" applyFill="1" applyBorder="1" applyAlignment="1" applyProtection="1">
      <alignment horizontal="center" vertical="center"/>
      <protection hidden="1"/>
    </xf>
    <xf numFmtId="9" fontId="66" fillId="35" borderId="69" xfId="55" applyNumberFormat="1" applyFont="1" applyFill="1" applyBorder="1" applyAlignment="1" applyProtection="1">
      <alignment horizontal="center" vertical="center"/>
      <protection hidden="1"/>
    </xf>
    <xf numFmtId="171" fontId="66" fillId="35" borderId="70" xfId="49" applyFont="1" applyFill="1" applyBorder="1" applyAlignment="1" applyProtection="1">
      <alignment horizontal="center" vertical="center"/>
      <protection hidden="1"/>
    </xf>
    <xf numFmtId="171" fontId="66" fillId="35" borderId="71" xfId="49" applyFont="1" applyFill="1" applyBorder="1" applyAlignment="1" applyProtection="1">
      <alignment horizontal="center" vertical="center"/>
      <protection hidden="1"/>
    </xf>
    <xf numFmtId="0" fontId="64" fillId="35" borderId="49" xfId="55" applyFont="1" applyFill="1" applyBorder="1" applyAlignment="1" applyProtection="1">
      <alignment horizontal="center" vertical="center"/>
      <protection hidden="1"/>
    </xf>
    <xf numFmtId="0" fontId="64" fillId="35" borderId="72" xfId="55" applyFont="1" applyFill="1" applyBorder="1" applyAlignment="1" applyProtection="1">
      <alignment horizontal="center" vertical="center"/>
      <protection hidden="1"/>
    </xf>
    <xf numFmtId="0" fontId="15" fillId="0" borderId="22" xfId="45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1" fontId="66" fillId="35" borderId="51" xfId="49" applyFont="1" applyFill="1" applyBorder="1" applyAlignment="1" applyProtection="1">
      <alignment horizontal="center" vertical="center"/>
      <protection hidden="1"/>
    </xf>
    <xf numFmtId="171" fontId="66" fillId="35" borderId="73" xfId="49" applyFont="1" applyFill="1" applyBorder="1" applyAlignment="1" applyProtection="1">
      <alignment horizontal="center" vertical="center"/>
      <protection hidden="1"/>
    </xf>
    <xf numFmtId="0" fontId="66" fillId="35" borderId="74" xfId="55" applyFont="1" applyFill="1" applyBorder="1" applyAlignment="1" applyProtection="1">
      <alignment horizontal="center" vertical="center"/>
      <protection hidden="1"/>
    </xf>
    <xf numFmtId="0" fontId="66" fillId="35" borderId="75" xfId="55" applyFont="1" applyFill="1" applyBorder="1" applyAlignment="1" applyProtection="1">
      <alignment horizontal="center" vertical="center"/>
      <protection hidden="1"/>
    </xf>
    <xf numFmtId="171" fontId="66" fillId="35" borderId="74" xfId="49" applyFont="1" applyFill="1" applyBorder="1" applyAlignment="1" applyProtection="1">
      <alignment horizontal="center" vertical="center"/>
      <protection hidden="1"/>
    </xf>
    <xf numFmtId="171" fontId="66" fillId="35" borderId="75" xfId="49" applyFont="1" applyFill="1" applyBorder="1" applyAlignment="1" applyProtection="1">
      <alignment horizontal="center" vertical="center"/>
      <protection hidden="1"/>
    </xf>
    <xf numFmtId="0" fontId="64" fillId="35" borderId="76" xfId="55" applyFont="1" applyFill="1" applyBorder="1" applyAlignment="1" applyProtection="1">
      <alignment horizontal="center" vertical="center"/>
      <protection hidden="1"/>
    </xf>
    <xf numFmtId="0" fontId="64" fillId="35" borderId="77" xfId="55" applyFont="1" applyFill="1" applyBorder="1" applyAlignment="1" applyProtection="1">
      <alignment horizontal="center" vertical="center"/>
      <protection hidden="1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 Built-in Normal 2" xfId="46"/>
    <cellStyle name="Hyperlink" xfId="47"/>
    <cellStyle name="Followed Hyperlink" xfId="48"/>
    <cellStyle name="Currency" xfId="49"/>
    <cellStyle name="Currency [0]" xfId="50"/>
    <cellStyle name="Moeda 2" xfId="51"/>
    <cellStyle name="Moeda 2 2" xfId="52"/>
    <cellStyle name="Moeda 3" xfId="53"/>
    <cellStyle name="Neutro" xfId="54"/>
    <cellStyle name="Normal 2" xfId="55"/>
    <cellStyle name="Normal 2 2" xfId="56"/>
    <cellStyle name="Normal 2 3" xfId="57"/>
    <cellStyle name="Normal 2 4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_11º MEDIÇÃO - vl real.rev2" xfId="66"/>
    <cellStyle name="Nota" xfId="67"/>
    <cellStyle name="planilhas" xfId="68"/>
    <cellStyle name="Percent" xfId="69"/>
    <cellStyle name="Porcentagem 2" xfId="70"/>
    <cellStyle name="Ruim" xfId="71"/>
    <cellStyle name="Saída" xfId="72"/>
    <cellStyle name="Comma [0]" xfId="73"/>
    <cellStyle name="Separador de milhares 2" xfId="74"/>
    <cellStyle name="Separador de milhares 3" xfId="75"/>
    <cellStyle name="SNEVERS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2" xfId="86"/>
  </cellStyles>
  <dxfs count="19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0"/>
  <sheetViews>
    <sheetView showZeros="0" view="pageBreakPreview" zoomScale="90" zoomScaleSheetLayoutView="90" workbookViewId="0" topLeftCell="A1">
      <selection activeCell="D5" sqref="D5"/>
    </sheetView>
  </sheetViews>
  <sheetFormatPr defaultColWidth="9.28125" defaultRowHeight="12.75" outlineLevelRow="1"/>
  <cols>
    <col min="1" max="1" width="12.8515625" style="41" customWidth="1"/>
    <col min="2" max="2" width="15.421875" style="41" bestFit="1" customWidth="1"/>
    <col min="3" max="3" width="17.140625" style="42" customWidth="1"/>
    <col min="4" max="4" width="68.7109375" style="43" customWidth="1"/>
    <col min="5" max="5" width="11.7109375" style="41" customWidth="1"/>
    <col min="6" max="6" width="11.28125" style="44" bestFit="1" customWidth="1"/>
    <col min="7" max="7" width="14.00390625" style="45" customWidth="1"/>
    <col min="8" max="8" width="23.7109375" style="46" customWidth="1"/>
    <col min="9" max="9" width="17.00390625" style="30" customWidth="1"/>
    <col min="10" max="10" width="25.140625" style="1" customWidth="1"/>
    <col min="11" max="11" width="21.140625" style="1" bestFit="1" customWidth="1"/>
    <col min="12" max="16384" width="9.28125" style="1" customWidth="1"/>
  </cols>
  <sheetData>
    <row r="1" spans="1:9" ht="30">
      <c r="A1" s="233"/>
      <c r="B1" s="234"/>
      <c r="C1" s="234"/>
      <c r="D1" s="234"/>
      <c r="E1" s="234"/>
      <c r="F1" s="234"/>
      <c r="G1" s="234"/>
      <c r="H1" s="234"/>
      <c r="I1" s="235"/>
    </row>
    <row r="2" spans="1:9" ht="15.75">
      <c r="A2" s="236"/>
      <c r="B2" s="237"/>
      <c r="C2" s="237"/>
      <c r="D2" s="237"/>
      <c r="E2" s="237"/>
      <c r="F2" s="237"/>
      <c r="G2" s="237"/>
      <c r="H2" s="237"/>
      <c r="I2" s="238"/>
    </row>
    <row r="3" spans="1:9" ht="18.75" thickBot="1">
      <c r="A3" s="239"/>
      <c r="B3" s="240"/>
      <c r="C3" s="240"/>
      <c r="D3" s="240"/>
      <c r="E3" s="240"/>
      <c r="F3" s="240"/>
      <c r="G3" s="240"/>
      <c r="H3" s="240"/>
      <c r="I3" s="241"/>
    </row>
    <row r="4" spans="1:9" ht="7.5" customHeight="1" thickBot="1">
      <c r="A4" s="54"/>
      <c r="B4" s="55"/>
      <c r="C4" s="56"/>
      <c r="D4" s="56"/>
      <c r="E4" s="56"/>
      <c r="F4" s="56"/>
      <c r="G4" s="56"/>
      <c r="H4" s="56"/>
      <c r="I4" s="57"/>
    </row>
    <row r="5" spans="1:9" s="2" customFormat="1" ht="15.75">
      <c r="A5" s="58" t="s">
        <v>0</v>
      </c>
      <c r="B5" s="59" t="s">
        <v>146</v>
      </c>
      <c r="C5" s="60"/>
      <c r="D5" s="59"/>
      <c r="E5" s="59"/>
      <c r="F5" s="61"/>
      <c r="G5" s="61"/>
      <c r="H5" s="62"/>
      <c r="I5" s="63"/>
    </row>
    <row r="6" spans="1:9" s="2" customFormat="1" ht="15.75">
      <c r="A6" s="64"/>
      <c r="B6" s="65"/>
      <c r="C6" s="66"/>
      <c r="D6" s="67"/>
      <c r="E6" s="65"/>
      <c r="F6" s="68"/>
      <c r="G6" s="68"/>
      <c r="H6" s="68"/>
      <c r="I6" s="69"/>
    </row>
    <row r="7" spans="1:9" s="2" customFormat="1" ht="15.75">
      <c r="A7" s="70" t="s">
        <v>1</v>
      </c>
      <c r="B7" s="71"/>
      <c r="C7" s="72" t="s">
        <v>147</v>
      </c>
      <c r="D7" s="73"/>
      <c r="E7" s="65"/>
      <c r="F7" s="74"/>
      <c r="G7" s="74"/>
      <c r="H7" s="75"/>
      <c r="I7" s="76"/>
    </row>
    <row r="8" spans="1:9" s="2" customFormat="1" ht="15.75">
      <c r="A8" s="70"/>
      <c r="B8" s="71"/>
      <c r="C8" s="72"/>
      <c r="D8" s="73"/>
      <c r="E8" s="65"/>
      <c r="F8" s="77"/>
      <c r="G8" s="65"/>
      <c r="H8" s="65"/>
      <c r="I8" s="76"/>
    </row>
    <row r="9" spans="1:9" s="2" customFormat="1" ht="15.75">
      <c r="A9" s="70" t="s">
        <v>2</v>
      </c>
      <c r="B9" s="78" t="s">
        <v>81</v>
      </c>
      <c r="C9" s="79"/>
      <c r="D9" s="78"/>
      <c r="E9" s="65"/>
      <c r="F9" s="74" t="s">
        <v>3</v>
      </c>
      <c r="G9" s="74"/>
      <c r="H9" s="80">
        <f>G57</f>
        <v>0</v>
      </c>
      <c r="I9" s="81"/>
    </row>
    <row r="10" spans="1:9" s="2" customFormat="1" ht="15.75">
      <c r="A10" s="82"/>
      <c r="B10" s="83"/>
      <c r="C10" s="84"/>
      <c r="D10" s="83"/>
      <c r="E10" s="65"/>
      <c r="F10" s="85"/>
      <c r="G10" s="85"/>
      <c r="H10" s="86"/>
      <c r="I10" s="87"/>
    </row>
    <row r="11" spans="1:9" s="2" customFormat="1" ht="16.5" thickBot="1">
      <c r="A11" s="88" t="s">
        <v>10</v>
      </c>
      <c r="B11" s="89" t="s">
        <v>150</v>
      </c>
      <c r="C11" s="90"/>
      <c r="D11" s="91"/>
      <c r="E11" s="92"/>
      <c r="F11" s="93"/>
      <c r="G11" s="93"/>
      <c r="H11" s="94"/>
      <c r="I11" s="95"/>
    </row>
    <row r="12" spans="1:9" ht="13.5" thickBot="1">
      <c r="A12" s="96"/>
      <c r="B12" s="97"/>
      <c r="C12" s="98"/>
      <c r="D12" s="99"/>
      <c r="E12" s="97"/>
      <c r="F12" s="100"/>
      <c r="G12" s="97"/>
      <c r="H12" s="97"/>
      <c r="I12" s="97"/>
    </row>
    <row r="13" spans="1:22" s="3" customFormat="1" ht="54.75" thickBot="1">
      <c r="A13" s="9" t="s">
        <v>11</v>
      </c>
      <c r="B13" s="9" t="s">
        <v>4</v>
      </c>
      <c r="C13" s="101" t="s">
        <v>16</v>
      </c>
      <c r="D13" s="102" t="s">
        <v>17</v>
      </c>
      <c r="E13" s="103" t="s">
        <v>5</v>
      </c>
      <c r="F13" s="104" t="s">
        <v>6</v>
      </c>
      <c r="G13" s="105" t="s">
        <v>19</v>
      </c>
      <c r="H13" s="106" t="s">
        <v>18</v>
      </c>
      <c r="I13" s="107" t="s">
        <v>7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3" customFormat="1" ht="18.75" thickBot="1">
      <c r="A14" s="13">
        <v>1</v>
      </c>
      <c r="B14" s="14"/>
      <c r="C14" s="10"/>
      <c r="D14" s="11" t="s">
        <v>80</v>
      </c>
      <c r="E14" s="12">
        <f>E15+E18+E26+E31+E36+E40+E44+E49</f>
        <v>0</v>
      </c>
      <c r="F14" s="12"/>
      <c r="G14" s="12"/>
      <c r="H14" s="12"/>
      <c r="I14" s="108" t="e">
        <f>E14/$G$56</f>
        <v>#DIV/0!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s="3" customFormat="1" ht="18.75" thickBot="1">
      <c r="A15" s="15" t="s">
        <v>20</v>
      </c>
      <c r="B15" s="16"/>
      <c r="C15" s="17"/>
      <c r="D15" s="18" t="s">
        <v>79</v>
      </c>
      <c r="E15" s="49">
        <f>SUM(H16:H17)</f>
        <v>0</v>
      </c>
      <c r="F15" s="49"/>
      <c r="G15" s="49"/>
      <c r="H15" s="49"/>
      <c r="I15" s="109" t="e">
        <f>E15/$G$56</f>
        <v>#DIV/0!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s="3" customFormat="1" ht="28.5">
      <c r="A16" s="110" t="s">
        <v>32</v>
      </c>
      <c r="B16" s="111" t="s">
        <v>25</v>
      </c>
      <c r="C16" s="111" t="s">
        <v>49</v>
      </c>
      <c r="D16" s="112" t="s">
        <v>50</v>
      </c>
      <c r="E16" s="111" t="s">
        <v>27</v>
      </c>
      <c r="F16" s="113">
        <v>416.66</v>
      </c>
      <c r="G16" s="51"/>
      <c r="H16" s="47">
        <f>ROUND((G16*F16),2)</f>
        <v>0</v>
      </c>
      <c r="I16" s="114" t="e">
        <f>H16/$G$56</f>
        <v>#DIV/0!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3" customFormat="1" ht="43.5" thickBot="1">
      <c r="A17" s="110" t="s">
        <v>75</v>
      </c>
      <c r="B17" s="115" t="s">
        <v>33</v>
      </c>
      <c r="C17" s="115" t="s">
        <v>148</v>
      </c>
      <c r="D17" s="116" t="s">
        <v>149</v>
      </c>
      <c r="E17" s="115" t="s">
        <v>28</v>
      </c>
      <c r="F17" s="117">
        <v>81.25</v>
      </c>
      <c r="G17" s="129"/>
      <c r="H17" s="48">
        <f aca="true" t="shared" si="0" ref="H17:H55">ROUND((G17*F17),2)</f>
        <v>0</v>
      </c>
      <c r="I17" s="114" t="e">
        <f>H17/$G$56</f>
        <v>#DIV/0!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s="3" customFormat="1" ht="18.75" thickBot="1">
      <c r="A18" s="15" t="s">
        <v>74</v>
      </c>
      <c r="B18" s="16"/>
      <c r="C18" s="17"/>
      <c r="D18" s="18" t="s">
        <v>84</v>
      </c>
      <c r="E18" s="49">
        <f>SUM(H19:H25)</f>
        <v>0</v>
      </c>
      <c r="F18" s="49"/>
      <c r="G18" s="49"/>
      <c r="H18" s="49"/>
      <c r="I18" s="109" t="e">
        <f>E18/$G$56</f>
        <v>#DIV/0!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3" customFormat="1" ht="71.25">
      <c r="A19" s="118" t="s">
        <v>35</v>
      </c>
      <c r="B19" s="115" t="s">
        <v>25</v>
      </c>
      <c r="C19" s="115" t="s">
        <v>85</v>
      </c>
      <c r="D19" s="116" t="s">
        <v>86</v>
      </c>
      <c r="E19" s="115" t="s">
        <v>28</v>
      </c>
      <c r="F19" s="117">
        <v>63.3</v>
      </c>
      <c r="G19" s="52"/>
      <c r="H19" s="48">
        <f t="shared" si="0"/>
        <v>0</v>
      </c>
      <c r="I19" s="114" t="e">
        <f aca="true" t="shared" si="1" ref="I19:I25">H19/$G$56</f>
        <v>#DIV/0!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9" s="4" customFormat="1" ht="14.25">
      <c r="A20" s="118" t="s">
        <v>43</v>
      </c>
      <c r="B20" s="115" t="s">
        <v>33</v>
      </c>
      <c r="C20" s="115" t="s">
        <v>87</v>
      </c>
      <c r="D20" s="116" t="s">
        <v>88</v>
      </c>
      <c r="E20" s="115" t="s">
        <v>28</v>
      </c>
      <c r="F20" s="117">
        <v>4.69</v>
      </c>
      <c r="G20" s="52"/>
      <c r="H20" s="48">
        <f t="shared" si="0"/>
        <v>0</v>
      </c>
      <c r="I20" s="114" t="e">
        <f t="shared" si="1"/>
        <v>#DIV/0!</v>
      </c>
    </row>
    <row r="21" spans="1:9" s="4" customFormat="1" ht="14.25" outlineLevel="1">
      <c r="A21" s="118" t="s">
        <v>44</v>
      </c>
      <c r="B21" s="115" t="s">
        <v>34</v>
      </c>
      <c r="C21" s="115" t="s">
        <v>89</v>
      </c>
      <c r="D21" s="116" t="s">
        <v>90</v>
      </c>
      <c r="E21" s="115" t="s">
        <v>27</v>
      </c>
      <c r="F21" s="117">
        <v>101.13</v>
      </c>
      <c r="G21" s="52"/>
      <c r="H21" s="48">
        <f t="shared" si="0"/>
        <v>0</v>
      </c>
      <c r="I21" s="114" t="e">
        <f t="shared" si="1"/>
        <v>#DIV/0!</v>
      </c>
    </row>
    <row r="22" spans="1:22" s="4" customFormat="1" ht="14.25" outlineLevel="1">
      <c r="A22" s="118" t="s">
        <v>76</v>
      </c>
      <c r="B22" s="115" t="s">
        <v>33</v>
      </c>
      <c r="C22" s="115" t="s">
        <v>91</v>
      </c>
      <c r="D22" s="116" t="s">
        <v>92</v>
      </c>
      <c r="E22" s="115" t="s">
        <v>28</v>
      </c>
      <c r="F22" s="117">
        <v>14.41</v>
      </c>
      <c r="G22" s="52"/>
      <c r="H22" s="48">
        <f t="shared" si="0"/>
        <v>0</v>
      </c>
      <c r="I22" s="114" t="e">
        <f t="shared" si="1"/>
        <v>#DIV/0!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4" customFormat="1" ht="14.25" outlineLevel="1">
      <c r="A23" s="118" t="s">
        <v>143</v>
      </c>
      <c r="B23" s="115" t="s">
        <v>93</v>
      </c>
      <c r="C23" s="115" t="s">
        <v>94</v>
      </c>
      <c r="D23" s="116" t="s">
        <v>95</v>
      </c>
      <c r="E23" s="115" t="s">
        <v>96</v>
      </c>
      <c r="F23" s="117">
        <v>370.4</v>
      </c>
      <c r="G23" s="52"/>
      <c r="H23" s="48">
        <f t="shared" si="0"/>
        <v>0</v>
      </c>
      <c r="I23" s="114" t="e">
        <f t="shared" si="1"/>
        <v>#DIV/0!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9" s="4" customFormat="1" ht="14.25" outlineLevel="1">
      <c r="A24" s="118" t="s">
        <v>144</v>
      </c>
      <c r="B24" s="115" t="s">
        <v>93</v>
      </c>
      <c r="C24" s="115" t="s">
        <v>97</v>
      </c>
      <c r="D24" s="116" t="s">
        <v>98</v>
      </c>
      <c r="E24" s="115" t="s">
        <v>28</v>
      </c>
      <c r="F24" s="117">
        <v>44.54</v>
      </c>
      <c r="G24" s="52"/>
      <c r="H24" s="48">
        <f t="shared" si="0"/>
        <v>0</v>
      </c>
      <c r="I24" s="114" t="e">
        <f t="shared" si="1"/>
        <v>#DIV/0!</v>
      </c>
    </row>
    <row r="25" spans="1:9" s="4" customFormat="1" ht="29.25" outlineLevel="1" thickBot="1">
      <c r="A25" s="118" t="s">
        <v>145</v>
      </c>
      <c r="B25" s="115" t="s">
        <v>33</v>
      </c>
      <c r="C25" s="115" t="s">
        <v>82</v>
      </c>
      <c r="D25" s="116" t="s">
        <v>83</v>
      </c>
      <c r="E25" s="115" t="s">
        <v>28</v>
      </c>
      <c r="F25" s="117">
        <v>63.53</v>
      </c>
      <c r="G25" s="52"/>
      <c r="H25" s="48">
        <f t="shared" si="0"/>
        <v>0</v>
      </c>
      <c r="I25" s="114" t="e">
        <f t="shared" si="1"/>
        <v>#DIV/0!</v>
      </c>
    </row>
    <row r="26" spans="1:9" s="4" customFormat="1" ht="15" outlineLevel="1" thickBot="1">
      <c r="A26" s="15" t="s">
        <v>36</v>
      </c>
      <c r="B26" s="16"/>
      <c r="C26" s="17"/>
      <c r="D26" s="18" t="s">
        <v>51</v>
      </c>
      <c r="E26" s="49">
        <f>SUM(H27:H30)</f>
        <v>0</v>
      </c>
      <c r="F26" s="49"/>
      <c r="G26" s="49"/>
      <c r="H26" s="49"/>
      <c r="I26" s="109" t="e">
        <f>E26/$G$56</f>
        <v>#DIV/0!</v>
      </c>
    </row>
    <row r="27" spans="1:9" s="4" customFormat="1" ht="42.75" outlineLevel="1">
      <c r="A27" s="118" t="s">
        <v>37</v>
      </c>
      <c r="B27" s="115" t="s">
        <v>25</v>
      </c>
      <c r="C27" s="115" t="s">
        <v>52</v>
      </c>
      <c r="D27" s="116" t="s">
        <v>53</v>
      </c>
      <c r="E27" s="115" t="s">
        <v>26</v>
      </c>
      <c r="F27" s="117">
        <v>234.43</v>
      </c>
      <c r="G27" s="52"/>
      <c r="H27" s="48">
        <f t="shared" si="0"/>
        <v>0</v>
      </c>
      <c r="I27" s="114" t="e">
        <f>H27/$G$56</f>
        <v>#DIV/0!</v>
      </c>
    </row>
    <row r="28" spans="1:9" s="4" customFormat="1" ht="14.25" outlineLevel="1">
      <c r="A28" s="118" t="s">
        <v>38</v>
      </c>
      <c r="B28" s="115" t="s">
        <v>33</v>
      </c>
      <c r="C28" s="115" t="s">
        <v>54</v>
      </c>
      <c r="D28" s="116" t="s">
        <v>55</v>
      </c>
      <c r="E28" s="115" t="s">
        <v>27</v>
      </c>
      <c r="F28" s="117">
        <v>10</v>
      </c>
      <c r="G28" s="52"/>
      <c r="H28" s="48">
        <f t="shared" si="0"/>
        <v>0</v>
      </c>
      <c r="I28" s="114" t="e">
        <f>H28/$G$56</f>
        <v>#DIV/0!</v>
      </c>
    </row>
    <row r="29" spans="1:9" s="4" customFormat="1" ht="14.25" outlineLevel="1">
      <c r="A29" s="118" t="s">
        <v>141</v>
      </c>
      <c r="B29" s="115" t="s">
        <v>47</v>
      </c>
      <c r="C29" s="115" t="s">
        <v>56</v>
      </c>
      <c r="D29" s="116" t="s">
        <v>57</v>
      </c>
      <c r="E29" s="115" t="s">
        <v>27</v>
      </c>
      <c r="F29" s="117">
        <v>46.89</v>
      </c>
      <c r="G29" s="52"/>
      <c r="H29" s="48">
        <f t="shared" si="0"/>
        <v>0</v>
      </c>
      <c r="I29" s="114" t="e">
        <f>H29/$G$56</f>
        <v>#DIV/0!</v>
      </c>
    </row>
    <row r="30" spans="1:9" s="4" customFormat="1" ht="15" outlineLevel="1" thickBot="1">
      <c r="A30" s="118" t="s">
        <v>142</v>
      </c>
      <c r="B30" s="115" t="s">
        <v>34</v>
      </c>
      <c r="C30" s="115" t="s">
        <v>58</v>
      </c>
      <c r="D30" s="116" t="s">
        <v>59</v>
      </c>
      <c r="E30" s="115" t="s">
        <v>27</v>
      </c>
      <c r="F30" s="117">
        <v>93.77</v>
      </c>
      <c r="G30" s="52"/>
      <c r="H30" s="48">
        <f t="shared" si="0"/>
        <v>0</v>
      </c>
      <c r="I30" s="114" t="e">
        <f>H30/$G$56</f>
        <v>#DIV/0!</v>
      </c>
    </row>
    <row r="31" spans="1:9" s="4" customFormat="1" ht="15" outlineLevel="1" thickBot="1">
      <c r="A31" s="15" t="s">
        <v>39</v>
      </c>
      <c r="B31" s="16"/>
      <c r="C31" s="17"/>
      <c r="D31" s="18" t="s">
        <v>60</v>
      </c>
      <c r="E31" s="49">
        <f>SUM(H32:H35)</f>
        <v>0</v>
      </c>
      <c r="F31" s="49"/>
      <c r="G31" s="49"/>
      <c r="H31" s="49"/>
      <c r="I31" s="109" t="e">
        <f>E31/$G$56</f>
        <v>#DIV/0!</v>
      </c>
    </row>
    <row r="32" spans="1:22" s="6" customFormat="1" ht="28.5" outlineLevel="1">
      <c r="A32" s="118" t="s">
        <v>40</v>
      </c>
      <c r="B32" s="115" t="s">
        <v>33</v>
      </c>
      <c r="C32" s="115" t="s">
        <v>99</v>
      </c>
      <c r="D32" s="116" t="s">
        <v>100</v>
      </c>
      <c r="E32" s="115" t="s">
        <v>28</v>
      </c>
      <c r="F32" s="117">
        <v>30.8</v>
      </c>
      <c r="G32" s="52"/>
      <c r="H32" s="48">
        <f t="shared" si="0"/>
        <v>0</v>
      </c>
      <c r="I32" s="114" t="e">
        <f>H32/$G$56</f>
        <v>#DIV/0!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6" customFormat="1" ht="28.5" outlineLevel="1">
      <c r="A33" s="118" t="s">
        <v>45</v>
      </c>
      <c r="B33" s="115" t="s">
        <v>33</v>
      </c>
      <c r="C33" s="115" t="s">
        <v>82</v>
      </c>
      <c r="D33" s="116" t="s">
        <v>83</v>
      </c>
      <c r="E33" s="115" t="s">
        <v>28</v>
      </c>
      <c r="F33" s="117">
        <v>40.04</v>
      </c>
      <c r="G33" s="52"/>
      <c r="H33" s="48">
        <f t="shared" si="0"/>
        <v>0</v>
      </c>
      <c r="I33" s="114" t="e">
        <f>H33/$G$56</f>
        <v>#DIV/0!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6" customFormat="1" ht="28.5" outlineLevel="1">
      <c r="A34" s="118" t="s">
        <v>46</v>
      </c>
      <c r="B34" s="115" t="s">
        <v>34</v>
      </c>
      <c r="C34" s="115" t="s">
        <v>101</v>
      </c>
      <c r="D34" s="116" t="s">
        <v>102</v>
      </c>
      <c r="E34" s="115" t="s">
        <v>28</v>
      </c>
      <c r="F34" s="117">
        <v>30.8</v>
      </c>
      <c r="G34" s="52"/>
      <c r="H34" s="48">
        <f t="shared" si="0"/>
        <v>0</v>
      </c>
      <c r="I34" s="114" t="e">
        <f>H34/$G$56</f>
        <v>#DIV/0!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6" customFormat="1" ht="29.25" outlineLevel="1" thickBot="1">
      <c r="A35" s="118" t="s">
        <v>140</v>
      </c>
      <c r="B35" s="115" t="s">
        <v>34</v>
      </c>
      <c r="C35" s="115" t="s">
        <v>103</v>
      </c>
      <c r="D35" s="116" t="s">
        <v>104</v>
      </c>
      <c r="E35" s="115" t="s">
        <v>28</v>
      </c>
      <c r="F35" s="117">
        <v>15.3</v>
      </c>
      <c r="G35" s="52"/>
      <c r="H35" s="48">
        <f t="shared" si="0"/>
        <v>0</v>
      </c>
      <c r="I35" s="114" t="e">
        <f>H35/$G$56</f>
        <v>#DIV/0!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6" customFormat="1" ht="15" outlineLevel="1" thickBot="1">
      <c r="A36" s="15" t="s">
        <v>41</v>
      </c>
      <c r="B36" s="16"/>
      <c r="C36" s="17"/>
      <c r="D36" s="18" t="s">
        <v>61</v>
      </c>
      <c r="E36" s="49">
        <f>SUM(H37:H39)</f>
        <v>0</v>
      </c>
      <c r="F36" s="49"/>
      <c r="G36" s="49"/>
      <c r="H36" s="49"/>
      <c r="I36" s="109" t="e">
        <f>E36/$G$56</f>
        <v>#DIV/0!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6" customFormat="1" ht="28.5" outlineLevel="1">
      <c r="A37" s="118" t="s">
        <v>42</v>
      </c>
      <c r="B37" s="115" t="s">
        <v>33</v>
      </c>
      <c r="C37" s="115" t="s">
        <v>62</v>
      </c>
      <c r="D37" s="116" t="s">
        <v>63</v>
      </c>
      <c r="E37" s="115" t="s">
        <v>26</v>
      </c>
      <c r="F37" s="117">
        <v>154</v>
      </c>
      <c r="G37" s="52"/>
      <c r="H37" s="48">
        <f t="shared" si="0"/>
        <v>0</v>
      </c>
      <c r="I37" s="114" t="e">
        <f>H37/$G$56</f>
        <v>#DIV/0!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6" customFormat="1" ht="71.25" outlineLevel="1">
      <c r="A38" s="118" t="s">
        <v>77</v>
      </c>
      <c r="B38" s="115" t="s">
        <v>25</v>
      </c>
      <c r="C38" s="115" t="s">
        <v>64</v>
      </c>
      <c r="D38" s="116" t="s">
        <v>65</v>
      </c>
      <c r="E38" s="115" t="s">
        <v>26</v>
      </c>
      <c r="F38" s="117">
        <v>154</v>
      </c>
      <c r="G38" s="52"/>
      <c r="H38" s="48">
        <f t="shared" si="0"/>
        <v>0</v>
      </c>
      <c r="I38" s="114" t="e">
        <f>H38/$G$56</f>
        <v>#DIV/0!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6" customFormat="1" ht="15" outlineLevel="1" thickBot="1">
      <c r="A39" s="118" t="s">
        <v>78</v>
      </c>
      <c r="B39" s="115" t="s">
        <v>47</v>
      </c>
      <c r="C39" s="115" t="s">
        <v>66</v>
      </c>
      <c r="D39" s="116" t="s">
        <v>67</v>
      </c>
      <c r="E39" s="115" t="s">
        <v>68</v>
      </c>
      <c r="F39" s="117">
        <v>5082</v>
      </c>
      <c r="G39" s="52"/>
      <c r="H39" s="48">
        <f t="shared" si="0"/>
        <v>0</v>
      </c>
      <c r="I39" s="114" t="e">
        <f>H39/$G$56</f>
        <v>#DIV/0!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9" s="4" customFormat="1" ht="15" outlineLevel="1" thickBot="1">
      <c r="A40" s="15" t="s">
        <v>124</v>
      </c>
      <c r="B40" s="16"/>
      <c r="C40" s="17"/>
      <c r="D40" s="18" t="s">
        <v>69</v>
      </c>
      <c r="E40" s="49">
        <f>SUM(H41:H43)</f>
        <v>0</v>
      </c>
      <c r="F40" s="49"/>
      <c r="G40" s="49"/>
      <c r="H40" s="49"/>
      <c r="I40" s="109" t="e">
        <f>E40/$G$56</f>
        <v>#DIV/0!</v>
      </c>
    </row>
    <row r="41" spans="1:9" s="4" customFormat="1" ht="42.75" outlineLevel="1">
      <c r="A41" s="118" t="s">
        <v>125</v>
      </c>
      <c r="B41" s="115" t="s">
        <v>25</v>
      </c>
      <c r="C41" s="115" t="s">
        <v>70</v>
      </c>
      <c r="D41" s="116" t="s">
        <v>71</v>
      </c>
      <c r="E41" s="115" t="s">
        <v>26</v>
      </c>
      <c r="F41" s="117">
        <v>154</v>
      </c>
      <c r="G41" s="52"/>
      <c r="H41" s="48">
        <f t="shared" si="0"/>
        <v>0</v>
      </c>
      <c r="I41" s="114" t="e">
        <f>H41/$G$56</f>
        <v>#DIV/0!</v>
      </c>
    </row>
    <row r="42" spans="1:22" s="8" customFormat="1" ht="28.5" outlineLevel="1">
      <c r="A42" s="118" t="s">
        <v>138</v>
      </c>
      <c r="B42" s="115" t="s">
        <v>47</v>
      </c>
      <c r="C42" s="115" t="s">
        <v>72</v>
      </c>
      <c r="D42" s="116" t="s">
        <v>73</v>
      </c>
      <c r="E42" s="115" t="s">
        <v>27</v>
      </c>
      <c r="F42" s="117">
        <v>69.3</v>
      </c>
      <c r="G42" s="52"/>
      <c r="H42" s="48">
        <f t="shared" si="0"/>
        <v>0</v>
      </c>
      <c r="I42" s="114" t="e">
        <f>H42/$G$56</f>
        <v>#DIV/0!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8" customFormat="1" ht="29.25" outlineLevel="1" thickBot="1">
      <c r="A43" s="118" t="s">
        <v>139</v>
      </c>
      <c r="B43" s="115" t="s">
        <v>33</v>
      </c>
      <c r="C43" s="115" t="s">
        <v>82</v>
      </c>
      <c r="D43" s="116" t="s">
        <v>83</v>
      </c>
      <c r="E43" s="115" t="s">
        <v>28</v>
      </c>
      <c r="F43" s="117">
        <v>6.93</v>
      </c>
      <c r="G43" s="52"/>
      <c r="H43" s="48">
        <f t="shared" si="0"/>
        <v>0</v>
      </c>
      <c r="I43" s="114" t="e">
        <f>H43/$G$56</f>
        <v>#DIV/0!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9" s="4" customFormat="1" ht="15" outlineLevel="1" thickBot="1">
      <c r="A44" s="15" t="s">
        <v>126</v>
      </c>
      <c r="B44" s="16"/>
      <c r="C44" s="17"/>
      <c r="D44" s="18" t="s">
        <v>105</v>
      </c>
      <c r="E44" s="49">
        <f>SUM(H45:H48)</f>
        <v>0</v>
      </c>
      <c r="F44" s="49"/>
      <c r="G44" s="49"/>
      <c r="H44" s="49"/>
      <c r="I44" s="109" t="e">
        <f>E44/$G$56</f>
        <v>#DIV/0!</v>
      </c>
    </row>
    <row r="45" spans="1:9" s="4" customFormat="1" ht="28.5" outlineLevel="1">
      <c r="A45" s="118" t="s">
        <v>127</v>
      </c>
      <c r="B45" s="115" t="s">
        <v>25</v>
      </c>
      <c r="C45" s="115" t="s">
        <v>106</v>
      </c>
      <c r="D45" s="116" t="s">
        <v>107</v>
      </c>
      <c r="E45" s="115" t="s">
        <v>27</v>
      </c>
      <c r="F45" s="117">
        <v>177.44</v>
      </c>
      <c r="G45" s="52"/>
      <c r="H45" s="48">
        <f t="shared" si="0"/>
        <v>0</v>
      </c>
      <c r="I45" s="114" t="e">
        <f>H45/$G$56</f>
        <v>#DIV/0!</v>
      </c>
    </row>
    <row r="46" spans="1:9" s="4" customFormat="1" ht="42.75" outlineLevel="1">
      <c r="A46" s="118" t="s">
        <v>135</v>
      </c>
      <c r="B46" s="115" t="s">
        <v>25</v>
      </c>
      <c r="C46" s="115" t="s">
        <v>108</v>
      </c>
      <c r="D46" s="116" t="s">
        <v>109</v>
      </c>
      <c r="E46" s="115" t="s">
        <v>48</v>
      </c>
      <c r="F46" s="117">
        <v>292.78</v>
      </c>
      <c r="G46" s="52"/>
      <c r="H46" s="48">
        <f t="shared" si="0"/>
        <v>0</v>
      </c>
      <c r="I46" s="114" t="e">
        <f>H46/$G$56</f>
        <v>#DIV/0!</v>
      </c>
    </row>
    <row r="47" spans="1:22" ht="14.25" outlineLevel="1">
      <c r="A47" s="118" t="s">
        <v>136</v>
      </c>
      <c r="B47" s="115" t="s">
        <v>33</v>
      </c>
      <c r="C47" s="115" t="s">
        <v>110</v>
      </c>
      <c r="D47" s="116" t="s">
        <v>111</v>
      </c>
      <c r="E47" s="115" t="s">
        <v>27</v>
      </c>
      <c r="F47" s="117">
        <v>177.44</v>
      </c>
      <c r="G47" s="52"/>
      <c r="H47" s="48">
        <f t="shared" si="0"/>
        <v>0</v>
      </c>
      <c r="I47" s="114" t="e">
        <f>H47/$G$56</f>
        <v>#DIV/0!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29.25" outlineLevel="1" thickBot="1">
      <c r="A48" s="118" t="s">
        <v>137</v>
      </c>
      <c r="B48" s="115" t="s">
        <v>33</v>
      </c>
      <c r="C48" s="115" t="s">
        <v>112</v>
      </c>
      <c r="D48" s="116" t="s">
        <v>113</v>
      </c>
      <c r="E48" s="115" t="s">
        <v>28</v>
      </c>
      <c r="F48" s="117">
        <v>8.87</v>
      </c>
      <c r="G48" s="52"/>
      <c r="H48" s="48">
        <f t="shared" si="0"/>
        <v>0</v>
      </c>
      <c r="I48" s="114" t="e">
        <f>H48/$G$56</f>
        <v>#DIV/0!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9" s="4" customFormat="1" ht="15" outlineLevel="1" thickBot="1">
      <c r="A49" s="15" t="s">
        <v>128</v>
      </c>
      <c r="B49" s="16"/>
      <c r="C49" s="17"/>
      <c r="D49" s="18" t="s">
        <v>114</v>
      </c>
      <c r="E49" s="49">
        <f>SUM(H50:H55)</f>
        <v>0</v>
      </c>
      <c r="F49" s="49"/>
      <c r="G49" s="49"/>
      <c r="H49" s="49"/>
      <c r="I49" s="109" t="e">
        <f>E49/$G$56</f>
        <v>#DIV/0!</v>
      </c>
    </row>
    <row r="50" spans="1:9" s="4" customFormat="1" ht="57" outlineLevel="1">
      <c r="A50" s="118" t="s">
        <v>129</v>
      </c>
      <c r="B50" s="115" t="s">
        <v>25</v>
      </c>
      <c r="C50" s="115" t="s">
        <v>115</v>
      </c>
      <c r="D50" s="116" t="s">
        <v>116</v>
      </c>
      <c r="E50" s="115" t="s">
        <v>26</v>
      </c>
      <c r="F50" s="117">
        <v>4.26</v>
      </c>
      <c r="G50" s="52"/>
      <c r="H50" s="48">
        <f t="shared" si="0"/>
        <v>0</v>
      </c>
      <c r="I50" s="114" t="e">
        <f aca="true" t="shared" si="2" ref="I50:I55">H50/$G$56</f>
        <v>#DIV/0!</v>
      </c>
    </row>
    <row r="51" spans="1:9" s="4" customFormat="1" ht="57" outlineLevel="1">
      <c r="A51" s="118" t="s">
        <v>130</v>
      </c>
      <c r="B51" s="115" t="s">
        <v>25</v>
      </c>
      <c r="C51" s="115" t="s">
        <v>117</v>
      </c>
      <c r="D51" s="116" t="s">
        <v>118</v>
      </c>
      <c r="E51" s="115" t="s">
        <v>26</v>
      </c>
      <c r="F51" s="117">
        <v>33.39</v>
      </c>
      <c r="G51" s="52"/>
      <c r="H51" s="48">
        <f t="shared" si="0"/>
        <v>0</v>
      </c>
      <c r="I51" s="114" t="e">
        <f t="shared" si="2"/>
        <v>#DIV/0!</v>
      </c>
    </row>
    <row r="52" spans="1:9" s="4" customFormat="1" ht="71.25" outlineLevel="1">
      <c r="A52" s="118" t="s">
        <v>131</v>
      </c>
      <c r="B52" s="115" t="s">
        <v>25</v>
      </c>
      <c r="C52" s="115" t="s">
        <v>85</v>
      </c>
      <c r="D52" s="116" t="s">
        <v>86</v>
      </c>
      <c r="E52" s="115" t="s">
        <v>28</v>
      </c>
      <c r="F52" s="117">
        <v>22.05</v>
      </c>
      <c r="G52" s="52"/>
      <c r="H52" s="48">
        <f t="shared" si="0"/>
        <v>0</v>
      </c>
      <c r="I52" s="114" t="e">
        <f t="shared" si="2"/>
        <v>#DIV/0!</v>
      </c>
    </row>
    <row r="53" spans="1:22" s="4" customFormat="1" ht="14.25" outlineLevel="1">
      <c r="A53" s="118" t="s">
        <v>132</v>
      </c>
      <c r="B53" s="115" t="s">
        <v>33</v>
      </c>
      <c r="C53" s="115" t="s">
        <v>119</v>
      </c>
      <c r="D53" s="116" t="s">
        <v>120</v>
      </c>
      <c r="E53" s="115" t="s">
        <v>28</v>
      </c>
      <c r="F53" s="117">
        <v>8.69</v>
      </c>
      <c r="G53" s="52"/>
      <c r="H53" s="48">
        <f t="shared" si="0"/>
        <v>0</v>
      </c>
      <c r="I53" s="114" t="e">
        <f t="shared" si="2"/>
        <v>#DIV/0!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4" customFormat="1" ht="28.5" outlineLevel="1">
      <c r="A54" s="118" t="s">
        <v>133</v>
      </c>
      <c r="B54" s="115" t="s">
        <v>33</v>
      </c>
      <c r="C54" s="115" t="s">
        <v>82</v>
      </c>
      <c r="D54" s="116" t="s">
        <v>83</v>
      </c>
      <c r="E54" s="115" t="s">
        <v>28</v>
      </c>
      <c r="F54" s="117">
        <v>14.06</v>
      </c>
      <c r="G54" s="52"/>
      <c r="H54" s="48">
        <f t="shared" si="0"/>
        <v>0</v>
      </c>
      <c r="I54" s="114" t="e">
        <f t="shared" si="2"/>
        <v>#DIV/0!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9" s="4" customFormat="1" ht="42.75" outlineLevel="1">
      <c r="A55" s="118" t="s">
        <v>134</v>
      </c>
      <c r="B55" s="115" t="s">
        <v>25</v>
      </c>
      <c r="C55" s="115" t="s">
        <v>121</v>
      </c>
      <c r="D55" s="116" t="s">
        <v>122</v>
      </c>
      <c r="E55" s="115" t="s">
        <v>123</v>
      </c>
      <c r="F55" s="117">
        <v>1</v>
      </c>
      <c r="G55" s="52"/>
      <c r="H55" s="48">
        <f t="shared" si="0"/>
        <v>0</v>
      </c>
      <c r="I55" s="114" t="e">
        <f t="shared" si="2"/>
        <v>#DIV/0!</v>
      </c>
    </row>
    <row r="56" spans="1:9" s="4" customFormat="1" ht="18.75" outlineLevel="1" thickBot="1">
      <c r="A56" s="119" t="s">
        <v>29</v>
      </c>
      <c r="B56" s="120"/>
      <c r="C56" s="121"/>
      <c r="D56" s="122"/>
      <c r="E56" s="123"/>
      <c r="F56" s="124"/>
      <c r="G56" s="244">
        <f>E14</f>
        <v>0</v>
      </c>
      <c r="H56" s="244"/>
      <c r="I56" s="125" t="e">
        <f>I49+I44+I36+I40+I31+I26+I18+I15</f>
        <v>#DIV/0!</v>
      </c>
    </row>
    <row r="57" spans="1:9" s="4" customFormat="1" ht="18.75" outlineLevel="1" thickBot="1">
      <c r="A57" s="242" t="s">
        <v>30</v>
      </c>
      <c r="B57" s="243"/>
      <c r="C57" s="126"/>
      <c r="D57" s="127"/>
      <c r="E57" s="50" t="s">
        <v>31</v>
      </c>
      <c r="F57" s="53"/>
      <c r="G57" s="244">
        <f>ROUND(G56*(1+F57),2)</f>
        <v>0</v>
      </c>
      <c r="H57" s="244"/>
      <c r="I57" s="128" t="e">
        <f>I56</f>
        <v>#DIV/0!</v>
      </c>
    </row>
    <row r="58" spans="1:9" s="4" customFormat="1" ht="15" outlineLevel="1">
      <c r="A58" s="22"/>
      <c r="B58" s="23"/>
      <c r="C58" s="24"/>
      <c r="D58" s="25"/>
      <c r="E58" s="26"/>
      <c r="F58" s="27"/>
      <c r="G58" s="28"/>
      <c r="H58" s="29"/>
      <c r="I58" s="30"/>
    </row>
    <row r="59" spans="1:9" s="4" customFormat="1" ht="15" outlineLevel="1">
      <c r="A59" s="22"/>
      <c r="B59" s="23"/>
      <c r="C59" s="24"/>
      <c r="D59" s="25"/>
      <c r="E59" s="26"/>
      <c r="F59" s="27"/>
      <c r="G59" s="26"/>
      <c r="H59" s="31"/>
      <c r="I59" s="30"/>
    </row>
    <row r="60" spans="1:9" s="4" customFormat="1" ht="15" outlineLevel="1">
      <c r="A60" s="22"/>
      <c r="B60" s="23"/>
      <c r="C60" s="24"/>
      <c r="D60" s="25"/>
      <c r="E60" s="26"/>
      <c r="F60" s="27"/>
      <c r="G60" s="26"/>
      <c r="H60" s="32"/>
      <c r="I60" s="30"/>
    </row>
    <row r="61" spans="1:9" s="4" customFormat="1" ht="14.25" outlineLevel="1">
      <c r="A61" s="33"/>
      <c r="B61" s="33"/>
      <c r="C61" s="33"/>
      <c r="D61" s="34"/>
      <c r="E61" s="35"/>
      <c r="F61" s="35"/>
      <c r="G61" s="36"/>
      <c r="H61" s="35"/>
      <c r="I61" s="30"/>
    </row>
    <row r="62" spans="1:22" s="4" customFormat="1" ht="15.75" outlineLevel="1">
      <c r="A62" s="37"/>
      <c r="B62" s="34"/>
      <c r="C62" s="34"/>
      <c r="D62" s="38"/>
      <c r="E62" s="38"/>
      <c r="F62" s="38"/>
      <c r="G62" s="38"/>
      <c r="H62" s="38"/>
      <c r="I62" s="30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4" customFormat="1" ht="15" outlineLevel="1">
      <c r="A63" s="37"/>
      <c r="B63" s="34"/>
      <c r="C63" s="34"/>
      <c r="D63" s="39"/>
      <c r="E63" s="40"/>
      <c r="F63" s="39"/>
      <c r="G63" s="39"/>
      <c r="H63" s="40"/>
      <c r="I63" s="30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4" customFormat="1" ht="15" outlineLevel="1">
      <c r="A64" s="37"/>
      <c r="B64" s="34"/>
      <c r="C64" s="34"/>
      <c r="D64" s="26"/>
      <c r="E64" s="40"/>
      <c r="F64" s="40"/>
      <c r="G64" s="39"/>
      <c r="H64" s="40"/>
      <c r="I64" s="30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4" customFormat="1" ht="14.25" outlineLevel="1">
      <c r="A65" s="41"/>
      <c r="B65" s="41"/>
      <c r="C65" s="42"/>
      <c r="D65" s="43"/>
      <c r="E65" s="41"/>
      <c r="F65" s="44"/>
      <c r="G65" s="45"/>
      <c r="H65" s="46"/>
      <c r="I65" s="30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4" customFormat="1" ht="14.25" outlineLevel="1">
      <c r="A66" s="41"/>
      <c r="B66" s="41"/>
      <c r="C66" s="42"/>
      <c r="D66" s="43"/>
      <c r="E66" s="41"/>
      <c r="F66" s="44"/>
      <c r="G66" s="45"/>
      <c r="H66" s="46"/>
      <c r="I66" s="30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4" customFormat="1" ht="14.25" outlineLevel="1">
      <c r="A67" s="41"/>
      <c r="B67" s="41"/>
      <c r="C67" s="42"/>
      <c r="D67" s="43"/>
      <c r="E67" s="41"/>
      <c r="F67" s="44"/>
      <c r="G67" s="45"/>
      <c r="H67" s="46"/>
      <c r="I67" s="30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4" customFormat="1" ht="14.25" outlineLevel="1">
      <c r="A68" s="41"/>
      <c r="B68" s="41"/>
      <c r="C68" s="42"/>
      <c r="D68" s="43"/>
      <c r="E68" s="41"/>
      <c r="F68" s="44"/>
      <c r="G68" s="45"/>
      <c r="H68" s="46"/>
      <c r="I68" s="30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4" customFormat="1" ht="14.25" outlineLevel="1">
      <c r="A69" s="41"/>
      <c r="B69" s="41"/>
      <c r="C69" s="42"/>
      <c r="D69" s="43"/>
      <c r="E69" s="41"/>
      <c r="F69" s="44"/>
      <c r="G69" s="45"/>
      <c r="H69" s="46"/>
      <c r="I69" s="30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4" customFormat="1" ht="14.25" outlineLevel="1">
      <c r="A70" s="41"/>
      <c r="B70" s="41"/>
      <c r="C70" s="42"/>
      <c r="D70" s="43"/>
      <c r="E70" s="41"/>
      <c r="F70" s="44"/>
      <c r="G70" s="45"/>
      <c r="H70" s="46"/>
      <c r="I70" s="30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4" customFormat="1" ht="14.25" outlineLevel="1">
      <c r="A71" s="41"/>
      <c r="B71" s="41"/>
      <c r="C71" s="42"/>
      <c r="D71" s="43"/>
      <c r="E71" s="41"/>
      <c r="F71" s="44"/>
      <c r="G71" s="45"/>
      <c r="H71" s="46"/>
      <c r="I71" s="3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4" customFormat="1" ht="14.25" outlineLevel="1">
      <c r="A72" s="41"/>
      <c r="B72" s="41"/>
      <c r="C72" s="42"/>
      <c r="D72" s="43"/>
      <c r="E72" s="41"/>
      <c r="F72" s="44"/>
      <c r="G72" s="45"/>
      <c r="H72" s="46"/>
      <c r="I72" s="3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4" customFormat="1" ht="14.25" outlineLevel="1">
      <c r="A73" s="41"/>
      <c r="B73" s="41"/>
      <c r="C73" s="42"/>
      <c r="D73" s="43"/>
      <c r="E73" s="41"/>
      <c r="F73" s="44"/>
      <c r="G73" s="45"/>
      <c r="H73" s="46"/>
      <c r="I73" s="3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9" s="4" customFormat="1" ht="14.25" outlineLevel="1">
      <c r="A74" s="41"/>
      <c r="B74" s="41"/>
      <c r="C74" s="42"/>
      <c r="D74" s="43"/>
      <c r="E74" s="41"/>
      <c r="F74" s="44"/>
      <c r="G74" s="45"/>
      <c r="H74" s="46"/>
      <c r="I74" s="30"/>
    </row>
    <row r="75" spans="1:9" s="4" customFormat="1" ht="14.25" outlineLevel="1">
      <c r="A75" s="41"/>
      <c r="B75" s="41"/>
      <c r="C75" s="42"/>
      <c r="D75" s="43"/>
      <c r="E75" s="41"/>
      <c r="F75" s="44"/>
      <c r="G75" s="45"/>
      <c r="H75" s="46"/>
      <c r="I75" s="30"/>
    </row>
    <row r="76" spans="1:9" s="4" customFormat="1" ht="14.25" outlineLevel="1">
      <c r="A76" s="41"/>
      <c r="B76" s="41"/>
      <c r="C76" s="42"/>
      <c r="D76" s="43"/>
      <c r="E76" s="41"/>
      <c r="F76" s="44"/>
      <c r="G76" s="45"/>
      <c r="H76" s="46"/>
      <c r="I76" s="30"/>
    </row>
    <row r="77" spans="1:9" s="4" customFormat="1" ht="14.25" outlineLevel="1">
      <c r="A77" s="41"/>
      <c r="B77" s="41"/>
      <c r="C77" s="42"/>
      <c r="D77" s="43"/>
      <c r="E77" s="41"/>
      <c r="F77" s="44"/>
      <c r="G77" s="45"/>
      <c r="H77" s="46"/>
      <c r="I77" s="30"/>
    </row>
    <row r="78" spans="1:9" s="4" customFormat="1" ht="14.25" outlineLevel="1">
      <c r="A78" s="41"/>
      <c r="B78" s="41"/>
      <c r="C78" s="42"/>
      <c r="D78" s="43"/>
      <c r="E78" s="41"/>
      <c r="F78" s="44"/>
      <c r="G78" s="45"/>
      <c r="H78" s="46"/>
      <c r="I78" s="30"/>
    </row>
    <row r="79" spans="10:22" ht="14.25" outlineLevel="1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0:22" ht="14.25" outlineLevel="1"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9" s="4" customFormat="1" ht="14.25" outlineLevel="1">
      <c r="A81" s="41"/>
      <c r="B81" s="41"/>
      <c r="C81" s="42"/>
      <c r="D81" s="43"/>
      <c r="E81" s="41"/>
      <c r="F81" s="44"/>
      <c r="G81" s="45"/>
      <c r="H81" s="46"/>
      <c r="I81" s="30"/>
    </row>
    <row r="82" spans="1:9" s="4" customFormat="1" ht="14.25" outlineLevel="1">
      <c r="A82" s="41"/>
      <c r="B82" s="41"/>
      <c r="C82" s="42"/>
      <c r="D82" s="43"/>
      <c r="E82" s="41"/>
      <c r="F82" s="44"/>
      <c r="G82" s="45"/>
      <c r="H82" s="46"/>
      <c r="I82" s="30"/>
    </row>
    <row r="83" spans="1:9" s="4" customFormat="1" ht="14.25" outlineLevel="1">
      <c r="A83" s="41"/>
      <c r="B83" s="41"/>
      <c r="C83" s="42"/>
      <c r="D83" s="43"/>
      <c r="E83" s="41"/>
      <c r="F83" s="44"/>
      <c r="G83" s="45"/>
      <c r="H83" s="46"/>
      <c r="I83" s="30"/>
    </row>
    <row r="84" spans="1:9" s="4" customFormat="1" ht="14.25" outlineLevel="1">
      <c r="A84" s="41"/>
      <c r="B84" s="41"/>
      <c r="C84" s="42"/>
      <c r="D84" s="43"/>
      <c r="E84" s="41"/>
      <c r="F84" s="44"/>
      <c r="G84" s="45"/>
      <c r="H84" s="46"/>
      <c r="I84" s="30"/>
    </row>
    <row r="85" spans="1:9" s="4" customFormat="1" ht="14.25" outlineLevel="1">
      <c r="A85" s="41"/>
      <c r="B85" s="41"/>
      <c r="C85" s="42"/>
      <c r="D85" s="43"/>
      <c r="E85" s="41"/>
      <c r="F85" s="44"/>
      <c r="G85" s="45"/>
      <c r="H85" s="46"/>
      <c r="I85" s="30"/>
    </row>
    <row r="86" spans="1:9" s="4" customFormat="1" ht="14.25" outlineLevel="1">
      <c r="A86" s="41"/>
      <c r="B86" s="41"/>
      <c r="C86" s="42"/>
      <c r="D86" s="43"/>
      <c r="E86" s="41"/>
      <c r="F86" s="44"/>
      <c r="G86" s="45"/>
      <c r="H86" s="46"/>
      <c r="I86" s="30"/>
    </row>
    <row r="87" spans="1:9" s="4" customFormat="1" ht="14.25" outlineLevel="1">
      <c r="A87" s="41"/>
      <c r="B87" s="41"/>
      <c r="C87" s="42"/>
      <c r="D87" s="43"/>
      <c r="E87" s="41"/>
      <c r="F87" s="44"/>
      <c r="G87" s="45"/>
      <c r="H87" s="46"/>
      <c r="I87" s="30"/>
    </row>
    <row r="88" spans="10:22" ht="14.25" outlineLevel="1"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0:22" ht="14.25" outlineLevel="1"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0:22" ht="14.25" outlineLevel="1"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0:22" ht="14.25" outlineLevel="1"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0:22" ht="14.25" outlineLevel="1"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0:22" ht="14.25" outlineLevel="1"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0:22" ht="14.25" outlineLevel="1"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0:22" ht="14.25" outlineLevel="1"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0:22" ht="14.25" outlineLevel="1"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0:22" ht="14.25" outlineLevel="1"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0:22" ht="14.25" outlineLevel="1"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0:22" ht="14.25" outlineLevel="1"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9" s="4" customFormat="1" ht="14.25">
      <c r="A100" s="41"/>
      <c r="B100" s="41"/>
      <c r="C100" s="42"/>
      <c r="D100" s="43"/>
      <c r="E100" s="41"/>
      <c r="F100" s="44"/>
      <c r="G100" s="45"/>
      <c r="H100" s="46"/>
      <c r="I100" s="30"/>
    </row>
    <row r="101" spans="1:22" s="4" customFormat="1" ht="14.25" outlineLevel="1">
      <c r="A101" s="41"/>
      <c r="B101" s="41"/>
      <c r="C101" s="42"/>
      <c r="D101" s="43"/>
      <c r="E101" s="41"/>
      <c r="F101" s="44"/>
      <c r="G101" s="45"/>
      <c r="H101" s="46"/>
      <c r="I101" s="3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s="4" customFormat="1" ht="14.25" outlineLevel="1">
      <c r="A102" s="41"/>
      <c r="B102" s="41"/>
      <c r="C102" s="42"/>
      <c r="D102" s="43"/>
      <c r="E102" s="41"/>
      <c r="F102" s="44"/>
      <c r="G102" s="45"/>
      <c r="H102" s="46"/>
      <c r="I102" s="3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s="4" customFormat="1" ht="14.25" outlineLevel="1">
      <c r="A103" s="41"/>
      <c r="B103" s="41"/>
      <c r="C103" s="42"/>
      <c r="D103" s="43"/>
      <c r="E103" s="41"/>
      <c r="F103" s="44"/>
      <c r="G103" s="45"/>
      <c r="H103" s="46"/>
      <c r="I103" s="3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s="4" customFormat="1" ht="14.25" outlineLevel="1">
      <c r="A104" s="41"/>
      <c r="B104" s="41"/>
      <c r="C104" s="42"/>
      <c r="D104" s="43"/>
      <c r="E104" s="41"/>
      <c r="F104" s="44"/>
      <c r="G104" s="45"/>
      <c r="H104" s="46"/>
      <c r="I104" s="3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s="4" customFormat="1" ht="14.25" outlineLevel="1">
      <c r="A105" s="41"/>
      <c r="B105" s="41"/>
      <c r="C105" s="42"/>
      <c r="D105" s="43"/>
      <c r="E105" s="41"/>
      <c r="F105" s="44"/>
      <c r="G105" s="45"/>
      <c r="H105" s="46"/>
      <c r="I105" s="3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s="4" customFormat="1" ht="14.25" outlineLevel="1">
      <c r="A106" s="41"/>
      <c r="B106" s="41"/>
      <c r="C106" s="42"/>
      <c r="D106" s="43"/>
      <c r="E106" s="41"/>
      <c r="F106" s="44"/>
      <c r="G106" s="45"/>
      <c r="H106" s="46"/>
      <c r="I106" s="3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4" customFormat="1" ht="14.25" outlineLevel="1">
      <c r="A107" s="41"/>
      <c r="B107" s="41"/>
      <c r="C107" s="42"/>
      <c r="D107" s="43"/>
      <c r="E107" s="41"/>
      <c r="F107" s="44"/>
      <c r="G107" s="45"/>
      <c r="H107" s="46"/>
      <c r="I107" s="3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s="4" customFormat="1" ht="14.25" outlineLevel="1">
      <c r="A108" s="41"/>
      <c r="B108" s="41"/>
      <c r="C108" s="42"/>
      <c r="D108" s="43"/>
      <c r="E108" s="41"/>
      <c r="F108" s="44"/>
      <c r="G108" s="45"/>
      <c r="H108" s="46"/>
      <c r="I108" s="30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4" customFormat="1" ht="14.25" outlineLevel="1">
      <c r="A109" s="41"/>
      <c r="B109" s="41"/>
      <c r="C109" s="42"/>
      <c r="D109" s="43"/>
      <c r="E109" s="41"/>
      <c r="F109" s="44"/>
      <c r="G109" s="45"/>
      <c r="H109" s="46"/>
      <c r="I109" s="30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4" customFormat="1" ht="14.25" outlineLevel="1">
      <c r="A110" s="41"/>
      <c r="B110" s="41"/>
      <c r="C110" s="42"/>
      <c r="D110" s="43"/>
      <c r="E110" s="41"/>
      <c r="F110" s="44"/>
      <c r="G110" s="45"/>
      <c r="H110" s="46"/>
      <c r="I110" s="3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4" customFormat="1" ht="14.25" outlineLevel="1">
      <c r="A111" s="41"/>
      <c r="B111" s="41"/>
      <c r="C111" s="42"/>
      <c r="D111" s="43"/>
      <c r="E111" s="41"/>
      <c r="F111" s="44"/>
      <c r="G111" s="45"/>
      <c r="H111" s="46"/>
      <c r="I111" s="3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4" customFormat="1" ht="14.25" outlineLevel="1">
      <c r="A112" s="41"/>
      <c r="B112" s="41"/>
      <c r="C112" s="42"/>
      <c r="D112" s="43"/>
      <c r="E112" s="41"/>
      <c r="F112" s="44"/>
      <c r="G112" s="45"/>
      <c r="H112" s="46"/>
      <c r="I112" s="3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4" customFormat="1" ht="14.25" outlineLevel="1">
      <c r="A113" s="41"/>
      <c r="B113" s="41"/>
      <c r="C113" s="42"/>
      <c r="D113" s="43"/>
      <c r="E113" s="41"/>
      <c r="F113" s="44"/>
      <c r="G113" s="45"/>
      <c r="H113" s="46"/>
      <c r="I113" s="3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4" customFormat="1" ht="14.25" outlineLevel="1">
      <c r="A114" s="41"/>
      <c r="B114" s="41"/>
      <c r="C114" s="42"/>
      <c r="D114" s="43"/>
      <c r="E114" s="41"/>
      <c r="F114" s="44"/>
      <c r="G114" s="45"/>
      <c r="H114" s="46"/>
      <c r="I114" s="3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4" customFormat="1" ht="14.25" outlineLevel="1">
      <c r="A115" s="41"/>
      <c r="B115" s="41"/>
      <c r="C115" s="42"/>
      <c r="D115" s="43"/>
      <c r="E115" s="41"/>
      <c r="F115" s="44"/>
      <c r="G115" s="45"/>
      <c r="H115" s="46"/>
      <c r="I115" s="3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s="4" customFormat="1" ht="14.25" outlineLevel="1">
      <c r="A116" s="41"/>
      <c r="B116" s="41"/>
      <c r="C116" s="42"/>
      <c r="D116" s="43"/>
      <c r="E116" s="41"/>
      <c r="F116" s="44"/>
      <c r="G116" s="45"/>
      <c r="H116" s="46"/>
      <c r="I116" s="3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s="4" customFormat="1" ht="14.25" outlineLevel="1">
      <c r="A117" s="41"/>
      <c r="B117" s="41"/>
      <c r="C117" s="42"/>
      <c r="D117" s="43"/>
      <c r="E117" s="41"/>
      <c r="F117" s="44"/>
      <c r="G117" s="45"/>
      <c r="H117" s="46"/>
      <c r="I117" s="30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s="4" customFormat="1" ht="14.25" outlineLevel="1">
      <c r="A118" s="41"/>
      <c r="B118" s="41"/>
      <c r="C118" s="42"/>
      <c r="D118" s="43"/>
      <c r="E118" s="41"/>
      <c r="F118" s="44"/>
      <c r="G118" s="45"/>
      <c r="H118" s="46"/>
      <c r="I118" s="3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4" customFormat="1" ht="14.25" outlineLevel="1">
      <c r="A119" s="41"/>
      <c r="B119" s="41"/>
      <c r="C119" s="42"/>
      <c r="D119" s="43"/>
      <c r="E119" s="41"/>
      <c r="F119" s="44"/>
      <c r="G119" s="45"/>
      <c r="H119" s="46"/>
      <c r="I119" s="30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s="4" customFormat="1" ht="14.25" outlineLevel="1">
      <c r="A120" s="41"/>
      <c r="B120" s="41"/>
      <c r="C120" s="42"/>
      <c r="D120" s="43"/>
      <c r="E120" s="41"/>
      <c r="F120" s="44"/>
      <c r="G120" s="45"/>
      <c r="H120" s="46"/>
      <c r="I120" s="30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s="4" customFormat="1" ht="14.25" outlineLevel="1">
      <c r="A121" s="41"/>
      <c r="B121" s="41"/>
      <c r="C121" s="42"/>
      <c r="D121" s="43"/>
      <c r="E121" s="41"/>
      <c r="F121" s="44"/>
      <c r="G121" s="45"/>
      <c r="H121" s="46"/>
      <c r="I121" s="30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s="4" customFormat="1" ht="14.25" outlineLevel="1">
      <c r="A122" s="41"/>
      <c r="B122" s="41"/>
      <c r="C122" s="42"/>
      <c r="D122" s="43"/>
      <c r="E122" s="41"/>
      <c r="F122" s="44"/>
      <c r="G122" s="45"/>
      <c r="H122" s="46"/>
      <c r="I122" s="30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4" customFormat="1" ht="14.25" outlineLevel="1">
      <c r="A123" s="41"/>
      <c r="B123" s="41"/>
      <c r="C123" s="42"/>
      <c r="D123" s="43"/>
      <c r="E123" s="41"/>
      <c r="F123" s="44"/>
      <c r="G123" s="45"/>
      <c r="H123" s="46"/>
      <c r="I123" s="30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s="4" customFormat="1" ht="14.25" outlineLevel="1">
      <c r="A124" s="41"/>
      <c r="B124" s="41"/>
      <c r="C124" s="42"/>
      <c r="D124" s="43"/>
      <c r="E124" s="41"/>
      <c r="F124" s="44"/>
      <c r="G124" s="45"/>
      <c r="H124" s="46"/>
      <c r="I124" s="30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s="4" customFormat="1" ht="14.25" outlineLevel="1">
      <c r="A125" s="41"/>
      <c r="B125" s="41"/>
      <c r="C125" s="42"/>
      <c r="D125" s="43"/>
      <c r="E125" s="41"/>
      <c r="F125" s="44"/>
      <c r="G125" s="45"/>
      <c r="H125" s="46"/>
      <c r="I125" s="30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4" customFormat="1" ht="14.25" outlineLevel="1">
      <c r="A126" s="41"/>
      <c r="B126" s="41"/>
      <c r="C126" s="42"/>
      <c r="D126" s="43"/>
      <c r="E126" s="41"/>
      <c r="F126" s="44"/>
      <c r="G126" s="45"/>
      <c r="H126" s="46"/>
      <c r="I126" s="30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12.75" outlineLevel="1"/>
    <row r="128" ht="12.75" outlineLevel="1"/>
    <row r="129" ht="12.75" outlineLevel="1"/>
    <row r="130" ht="12.75" outlineLevel="1"/>
    <row r="131" ht="12.75" outlineLevel="1"/>
    <row r="132" ht="12.75" outlineLevel="1"/>
    <row r="133" ht="12.75" outlineLevel="1"/>
    <row r="134" spans="1:22" s="5" customFormat="1" ht="12.75" outlineLevel="1">
      <c r="A134" s="41"/>
      <c r="B134" s="41"/>
      <c r="C134" s="42"/>
      <c r="D134" s="43"/>
      <c r="E134" s="41"/>
      <c r="F134" s="44"/>
      <c r="G134" s="45"/>
      <c r="H134" s="46"/>
      <c r="I134" s="30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5" customFormat="1" ht="12.75" outlineLevel="1">
      <c r="A135" s="41"/>
      <c r="B135" s="41"/>
      <c r="C135" s="42"/>
      <c r="D135" s="43"/>
      <c r="E135" s="41"/>
      <c r="F135" s="44"/>
      <c r="G135" s="45"/>
      <c r="H135" s="46"/>
      <c r="I135" s="30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0:22" ht="12.75" outlineLevel="1"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ht="12.75" outlineLevel="1"/>
    <row r="138" spans="10:22" ht="14.25" outlineLevel="1"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ht="12.75" outlineLevel="1"/>
    <row r="140" ht="12.75" outlineLevel="1"/>
    <row r="141" ht="12.75" outlineLevel="1"/>
    <row r="142" ht="12.75" outlineLevel="1"/>
    <row r="143" ht="12.75" outlineLevel="1"/>
    <row r="144" ht="12.75" outlineLevel="1"/>
    <row r="145" spans="10:22" ht="14.25" outlineLevel="1"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0:22" ht="14.25" outlineLevel="1"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0:22" ht="14.25" outlineLevel="1"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0:22" ht="14.25" outlineLevel="1"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0:22" ht="14.25" outlineLevel="1"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0:22" ht="14.25" outlineLevel="1"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0:22" ht="14.25" outlineLevel="1"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0:22" ht="14.25" outlineLevel="1"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0:22" ht="14.25" outlineLevel="1"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0:22" ht="14.25" outlineLevel="1"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0:22" ht="14.25" outlineLevel="1"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0:22" ht="14.25" outlineLevel="1"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0:22" ht="14.25" outlineLevel="1"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0:22" ht="14.25" outlineLevel="1"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0:22" ht="14.25" outlineLevel="1"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ht="12.75" outlineLevel="1"/>
    <row r="161" ht="12.75" outlineLevel="1"/>
    <row r="162" spans="1:9" s="5" customFormat="1" ht="12.75" outlineLevel="1">
      <c r="A162" s="41"/>
      <c r="B162" s="41"/>
      <c r="C162" s="42"/>
      <c r="D162" s="43"/>
      <c r="E162" s="41"/>
      <c r="F162" s="44"/>
      <c r="G162" s="45"/>
      <c r="H162" s="46"/>
      <c r="I162" s="30"/>
    </row>
    <row r="163" spans="10:22" ht="12.75" outlineLevel="1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s="4" customFormat="1" ht="14.25" outlineLevel="1">
      <c r="A164" s="41"/>
      <c r="B164" s="41"/>
      <c r="C164" s="42"/>
      <c r="D164" s="43"/>
      <c r="E164" s="41"/>
      <c r="F164" s="44"/>
      <c r="G164" s="45"/>
      <c r="H164" s="46"/>
      <c r="I164" s="30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12.75" outlineLevel="1"/>
    <row r="166" ht="12.75" outlineLevel="1"/>
    <row r="167" ht="12.75" outlineLevel="1"/>
    <row r="168" ht="12.75" outlineLevel="1"/>
    <row r="169" spans="10:22" ht="14.25" outlineLevel="1"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0:22" ht="14.25" outlineLevel="1"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s="4" customFormat="1" ht="14.25">
      <c r="A171" s="41"/>
      <c r="B171" s="41"/>
      <c r="C171" s="42"/>
      <c r="D171" s="43"/>
      <c r="E171" s="41"/>
      <c r="F171" s="44"/>
      <c r="G171" s="45"/>
      <c r="H171" s="46"/>
      <c r="I171" s="30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s="4" customFormat="1" ht="14.25" outlineLevel="1">
      <c r="A172" s="41"/>
      <c r="B172" s="41"/>
      <c r="C172" s="42"/>
      <c r="D172" s="43"/>
      <c r="E172" s="41"/>
      <c r="F172" s="44"/>
      <c r="G172" s="45"/>
      <c r="H172" s="46"/>
      <c r="I172" s="30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9" s="4" customFormat="1" ht="14.25" outlineLevel="1">
      <c r="A173" s="41"/>
      <c r="B173" s="41"/>
      <c r="C173" s="42"/>
      <c r="D173" s="43"/>
      <c r="E173" s="41"/>
      <c r="F173" s="44"/>
      <c r="G173" s="45"/>
      <c r="H173" s="46"/>
      <c r="I173" s="30"/>
    </row>
    <row r="174" spans="1:9" s="4" customFormat="1" ht="14.25" outlineLevel="1">
      <c r="A174" s="41"/>
      <c r="B174" s="41"/>
      <c r="C174" s="42"/>
      <c r="D174" s="43"/>
      <c r="E174" s="41"/>
      <c r="F174" s="44"/>
      <c r="G174" s="45"/>
      <c r="H174" s="46"/>
      <c r="I174" s="30"/>
    </row>
    <row r="175" spans="1:9" s="4" customFormat="1" ht="14.25" outlineLevel="1">
      <c r="A175" s="41"/>
      <c r="B175" s="41"/>
      <c r="C175" s="42"/>
      <c r="D175" s="43"/>
      <c r="E175" s="41"/>
      <c r="F175" s="44"/>
      <c r="G175" s="45"/>
      <c r="H175" s="46"/>
      <c r="I175" s="30"/>
    </row>
    <row r="176" spans="1:9" s="4" customFormat="1" ht="14.25" outlineLevel="1">
      <c r="A176" s="41"/>
      <c r="B176" s="41"/>
      <c r="C176" s="42"/>
      <c r="D176" s="43"/>
      <c r="E176" s="41"/>
      <c r="F176" s="44"/>
      <c r="G176" s="45"/>
      <c r="H176" s="46"/>
      <c r="I176" s="30"/>
    </row>
    <row r="177" spans="1:9" s="4" customFormat="1" ht="14.25" outlineLevel="1">
      <c r="A177" s="41"/>
      <c r="B177" s="41"/>
      <c r="C177" s="42"/>
      <c r="D177" s="43"/>
      <c r="E177" s="41"/>
      <c r="F177" s="44"/>
      <c r="G177" s="45"/>
      <c r="H177" s="46"/>
      <c r="I177" s="30"/>
    </row>
    <row r="178" spans="1:9" s="4" customFormat="1" ht="14.25" outlineLevel="1">
      <c r="A178" s="41"/>
      <c r="B178" s="41"/>
      <c r="C178" s="42"/>
      <c r="D178" s="43"/>
      <c r="E178" s="41"/>
      <c r="F178" s="44"/>
      <c r="G178" s="45"/>
      <c r="H178" s="46"/>
      <c r="I178" s="30"/>
    </row>
    <row r="179" spans="1:9" s="4" customFormat="1" ht="14.25" outlineLevel="1">
      <c r="A179" s="41"/>
      <c r="B179" s="41"/>
      <c r="C179" s="42"/>
      <c r="D179" s="43"/>
      <c r="E179" s="41"/>
      <c r="F179" s="44"/>
      <c r="G179" s="45"/>
      <c r="H179" s="46"/>
      <c r="I179" s="30"/>
    </row>
    <row r="180" spans="1:9" s="4" customFormat="1" ht="14.25" outlineLevel="1">
      <c r="A180" s="41"/>
      <c r="B180" s="41"/>
      <c r="C180" s="42"/>
      <c r="D180" s="43"/>
      <c r="E180" s="41"/>
      <c r="F180" s="44"/>
      <c r="G180" s="45"/>
      <c r="H180" s="46"/>
      <c r="I180" s="30"/>
    </row>
    <row r="181" spans="1:9" s="4" customFormat="1" ht="14.25" outlineLevel="1">
      <c r="A181" s="41"/>
      <c r="B181" s="41"/>
      <c r="C181" s="42"/>
      <c r="D181" s="43"/>
      <c r="E181" s="41"/>
      <c r="F181" s="44"/>
      <c r="G181" s="45"/>
      <c r="H181" s="46"/>
      <c r="I181" s="30"/>
    </row>
    <row r="182" spans="1:9" s="4" customFormat="1" ht="14.25" outlineLevel="1">
      <c r="A182" s="41"/>
      <c r="B182" s="41"/>
      <c r="C182" s="42"/>
      <c r="D182" s="43"/>
      <c r="E182" s="41"/>
      <c r="F182" s="44"/>
      <c r="G182" s="45"/>
      <c r="H182" s="46"/>
      <c r="I182" s="30"/>
    </row>
    <row r="183" spans="1:9" s="4" customFormat="1" ht="14.25" outlineLevel="1">
      <c r="A183" s="41"/>
      <c r="B183" s="41"/>
      <c r="C183" s="42"/>
      <c r="D183" s="43"/>
      <c r="E183" s="41"/>
      <c r="F183" s="44"/>
      <c r="G183" s="45"/>
      <c r="H183" s="46"/>
      <c r="I183" s="30"/>
    </row>
    <row r="184" spans="1:9" s="4" customFormat="1" ht="14.25" outlineLevel="1">
      <c r="A184" s="41"/>
      <c r="B184" s="41"/>
      <c r="C184" s="42"/>
      <c r="D184" s="43"/>
      <c r="E184" s="41"/>
      <c r="F184" s="44"/>
      <c r="G184" s="45"/>
      <c r="H184" s="46"/>
      <c r="I184" s="30"/>
    </row>
    <row r="185" spans="1:9" s="4" customFormat="1" ht="14.25" outlineLevel="1">
      <c r="A185" s="41"/>
      <c r="B185" s="41"/>
      <c r="C185" s="42"/>
      <c r="D185" s="43"/>
      <c r="E185" s="41"/>
      <c r="F185" s="44"/>
      <c r="G185" s="45"/>
      <c r="H185" s="46"/>
      <c r="I185" s="30"/>
    </row>
    <row r="186" spans="10:22" ht="14.25" outlineLevel="1"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0:22" ht="14.25" outlineLevel="1"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s="5" customFormat="1" ht="14.25" outlineLevel="1">
      <c r="A188" s="41"/>
      <c r="B188" s="41"/>
      <c r="C188" s="42"/>
      <c r="D188" s="43"/>
      <c r="E188" s="41"/>
      <c r="F188" s="44"/>
      <c r="G188" s="45"/>
      <c r="H188" s="46"/>
      <c r="I188" s="30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s="5" customFormat="1" ht="14.25" outlineLevel="1">
      <c r="A189" s="41"/>
      <c r="B189" s="41"/>
      <c r="C189" s="42"/>
      <c r="D189" s="43"/>
      <c r="E189" s="41"/>
      <c r="F189" s="44"/>
      <c r="G189" s="45"/>
      <c r="H189" s="46"/>
      <c r="I189" s="30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ht="12.75" outlineLevel="1"/>
    <row r="191" ht="12.75" outlineLevel="1"/>
    <row r="192" spans="10:22" ht="12.75" outlineLevel="1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ht="12.75" outlineLevel="1"/>
    <row r="194" ht="12.75" outlineLevel="1"/>
    <row r="195" spans="1:22" s="4" customFormat="1" ht="14.25" outlineLevel="1">
      <c r="A195" s="41"/>
      <c r="B195" s="41"/>
      <c r="C195" s="42"/>
      <c r="D195" s="43"/>
      <c r="E195" s="41"/>
      <c r="F195" s="44"/>
      <c r="G195" s="45"/>
      <c r="H195" s="46"/>
      <c r="I195" s="30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s="4" customFormat="1" ht="14.25" outlineLevel="1">
      <c r="A196" s="41"/>
      <c r="B196" s="41"/>
      <c r="C196" s="42"/>
      <c r="D196" s="43"/>
      <c r="E196" s="41"/>
      <c r="F196" s="44"/>
      <c r="G196" s="45"/>
      <c r="H196" s="46"/>
      <c r="I196" s="30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12.75" outlineLevel="1"/>
    <row r="198" spans="10:22" ht="12.75" outlineLevel="1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s="4" customFormat="1" ht="14.25">
      <c r="A199" s="41"/>
      <c r="B199" s="41"/>
      <c r="C199" s="42"/>
      <c r="D199" s="43"/>
      <c r="E199" s="41"/>
      <c r="F199" s="44"/>
      <c r="G199" s="45"/>
      <c r="H199" s="46"/>
      <c r="I199" s="30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s="4" customFormat="1" ht="14.25" outlineLevel="1">
      <c r="A200" s="41"/>
      <c r="B200" s="41"/>
      <c r="C200" s="42"/>
      <c r="D200" s="43"/>
      <c r="E200" s="41"/>
      <c r="F200" s="44"/>
      <c r="G200" s="45"/>
      <c r="H200" s="46"/>
      <c r="I200" s="30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4" customFormat="1" ht="14.25" outlineLevel="1">
      <c r="A201" s="41"/>
      <c r="B201" s="41"/>
      <c r="C201" s="42"/>
      <c r="D201" s="43"/>
      <c r="E201" s="41"/>
      <c r="F201" s="44"/>
      <c r="G201" s="45"/>
      <c r="H201" s="46"/>
      <c r="I201" s="30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4" customFormat="1" ht="14.25" outlineLevel="1">
      <c r="A202" s="41"/>
      <c r="B202" s="41"/>
      <c r="C202" s="42"/>
      <c r="D202" s="43"/>
      <c r="E202" s="41"/>
      <c r="F202" s="44"/>
      <c r="G202" s="45"/>
      <c r="H202" s="46"/>
      <c r="I202" s="3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s="4" customFormat="1" ht="14.25" outlineLevel="1">
      <c r="A203" s="41"/>
      <c r="B203" s="41"/>
      <c r="C203" s="42"/>
      <c r="D203" s="43"/>
      <c r="E203" s="41"/>
      <c r="F203" s="44"/>
      <c r="G203" s="45"/>
      <c r="H203" s="46"/>
      <c r="I203" s="30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s="4" customFormat="1" ht="14.25" outlineLevel="1">
      <c r="A204" s="41"/>
      <c r="B204" s="41"/>
      <c r="C204" s="42"/>
      <c r="D204" s="43"/>
      <c r="E204" s="41"/>
      <c r="F204" s="44"/>
      <c r="G204" s="45"/>
      <c r="H204" s="46"/>
      <c r="I204" s="30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9" s="4" customFormat="1" ht="14.25" outlineLevel="1">
      <c r="A205" s="41"/>
      <c r="B205" s="41"/>
      <c r="C205" s="42"/>
      <c r="D205" s="43"/>
      <c r="E205" s="41"/>
      <c r="F205" s="44"/>
      <c r="G205" s="45"/>
      <c r="H205" s="46"/>
      <c r="I205" s="30"/>
    </row>
    <row r="206" spans="1:9" s="4" customFormat="1" ht="14.25" outlineLevel="1">
      <c r="A206" s="41"/>
      <c r="B206" s="41"/>
      <c r="C206" s="42"/>
      <c r="D206" s="43"/>
      <c r="E206" s="41"/>
      <c r="F206" s="44"/>
      <c r="G206" s="45"/>
      <c r="H206" s="46"/>
      <c r="I206" s="30"/>
    </row>
    <row r="207" spans="1:9" s="4" customFormat="1" ht="14.25" outlineLevel="1">
      <c r="A207" s="41"/>
      <c r="B207" s="41"/>
      <c r="C207" s="42"/>
      <c r="D207" s="43"/>
      <c r="E207" s="41"/>
      <c r="F207" s="44"/>
      <c r="G207" s="45"/>
      <c r="H207" s="46"/>
      <c r="I207" s="30"/>
    </row>
    <row r="208" spans="1:9" s="4" customFormat="1" ht="14.25" outlineLevel="1">
      <c r="A208" s="41"/>
      <c r="B208" s="41"/>
      <c r="C208" s="42"/>
      <c r="D208" s="43"/>
      <c r="E208" s="41"/>
      <c r="F208" s="44"/>
      <c r="G208" s="45"/>
      <c r="H208" s="46"/>
      <c r="I208" s="30"/>
    </row>
    <row r="209" spans="1:9" s="4" customFormat="1" ht="14.25" outlineLevel="1">
      <c r="A209" s="41"/>
      <c r="B209" s="41"/>
      <c r="C209" s="42"/>
      <c r="D209" s="43"/>
      <c r="E209" s="41"/>
      <c r="F209" s="44"/>
      <c r="G209" s="45"/>
      <c r="H209" s="46"/>
      <c r="I209" s="30"/>
    </row>
    <row r="210" spans="1:9" s="4" customFormat="1" ht="14.25" outlineLevel="1">
      <c r="A210" s="41"/>
      <c r="B210" s="41"/>
      <c r="C210" s="42"/>
      <c r="D210" s="43"/>
      <c r="E210" s="41"/>
      <c r="F210" s="44"/>
      <c r="G210" s="45"/>
      <c r="H210" s="46"/>
      <c r="I210" s="30"/>
    </row>
    <row r="211" spans="1:9" s="4" customFormat="1" ht="14.25" outlineLevel="1">
      <c r="A211" s="41"/>
      <c r="B211" s="41"/>
      <c r="C211" s="42"/>
      <c r="D211" s="43"/>
      <c r="E211" s="41"/>
      <c r="F211" s="44"/>
      <c r="G211" s="45"/>
      <c r="H211" s="46"/>
      <c r="I211" s="30"/>
    </row>
    <row r="212" spans="1:9" s="4" customFormat="1" ht="14.25" outlineLevel="1">
      <c r="A212" s="41"/>
      <c r="B212" s="41"/>
      <c r="C212" s="42"/>
      <c r="D212" s="43"/>
      <c r="E212" s="41"/>
      <c r="F212" s="44"/>
      <c r="G212" s="45"/>
      <c r="H212" s="46"/>
      <c r="I212" s="30"/>
    </row>
    <row r="213" spans="1:9" s="4" customFormat="1" ht="14.25" outlineLevel="1">
      <c r="A213" s="41"/>
      <c r="B213" s="41"/>
      <c r="C213" s="42"/>
      <c r="D213" s="43"/>
      <c r="E213" s="41"/>
      <c r="F213" s="44"/>
      <c r="G213" s="45"/>
      <c r="H213" s="46"/>
      <c r="I213" s="30"/>
    </row>
    <row r="214" spans="1:9" s="4" customFormat="1" ht="14.25" outlineLevel="1">
      <c r="A214" s="41"/>
      <c r="B214" s="41"/>
      <c r="C214" s="42"/>
      <c r="D214" s="43"/>
      <c r="E214" s="41"/>
      <c r="F214" s="44"/>
      <c r="G214" s="45"/>
      <c r="H214" s="46"/>
      <c r="I214" s="30"/>
    </row>
    <row r="215" spans="1:22" s="4" customFormat="1" ht="14.25" outlineLevel="1">
      <c r="A215" s="41"/>
      <c r="B215" s="41"/>
      <c r="C215" s="42"/>
      <c r="D215" s="43"/>
      <c r="E215" s="41"/>
      <c r="F215" s="44"/>
      <c r="G215" s="45"/>
      <c r="H215" s="46"/>
      <c r="I215" s="30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12.75" outlineLevel="1"/>
    <row r="217" ht="12.75" outlineLevel="1"/>
    <row r="218" spans="1:22" s="5" customFormat="1" ht="12.75" outlineLevel="1">
      <c r="A218" s="41"/>
      <c r="B218" s="41"/>
      <c r="C218" s="42"/>
      <c r="D218" s="43"/>
      <c r="E218" s="41"/>
      <c r="F218" s="44"/>
      <c r="G218" s="45"/>
      <c r="H218" s="46"/>
      <c r="I218" s="30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12.75" outlineLevel="1"/>
    <row r="220" spans="10:22" ht="12.75" outlineLevel="1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0:22" ht="12.75" outlineLevel="1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ht="12.75" outlineLevel="1"/>
    <row r="223" ht="12.75" outlineLevel="1"/>
    <row r="224" spans="1:22" s="5" customFormat="1" ht="12.75" outlineLevel="1">
      <c r="A224" s="41"/>
      <c r="B224" s="41"/>
      <c r="C224" s="42"/>
      <c r="D224" s="43"/>
      <c r="E224" s="41"/>
      <c r="F224" s="44"/>
      <c r="G224" s="45"/>
      <c r="H224" s="46"/>
      <c r="I224" s="30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12.75" outlineLevel="1"/>
    <row r="226" spans="10:22" ht="14.25" outlineLevel="1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0:22" ht="14.25" outlineLevel="1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0:22" ht="14.25" outlineLevel="1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ht="12.75" outlineLevel="1"/>
    <row r="230" ht="12.75" outlineLevel="1"/>
    <row r="231" spans="1:22" s="4" customFormat="1" ht="14.25">
      <c r="A231" s="41"/>
      <c r="B231" s="41"/>
      <c r="C231" s="42"/>
      <c r="D231" s="43"/>
      <c r="E231" s="41"/>
      <c r="F231" s="44"/>
      <c r="G231" s="45"/>
      <c r="H231" s="46"/>
      <c r="I231" s="30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4" customFormat="1" ht="14.25" outlineLevel="1">
      <c r="A232" s="41"/>
      <c r="B232" s="41"/>
      <c r="C232" s="42"/>
      <c r="D232" s="43"/>
      <c r="E232" s="41"/>
      <c r="F232" s="44"/>
      <c r="G232" s="45"/>
      <c r="H232" s="46"/>
      <c r="I232" s="30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9" s="4" customFormat="1" ht="14.25" outlineLevel="1">
      <c r="A233" s="41"/>
      <c r="B233" s="41"/>
      <c r="C233" s="42"/>
      <c r="D233" s="43"/>
      <c r="E233" s="41"/>
      <c r="F233" s="44"/>
      <c r="G233" s="45"/>
      <c r="H233" s="46"/>
      <c r="I233" s="30"/>
    </row>
    <row r="234" spans="1:22" s="4" customFormat="1" ht="14.25" outlineLevel="1">
      <c r="A234" s="41"/>
      <c r="B234" s="41"/>
      <c r="C234" s="42"/>
      <c r="D234" s="43"/>
      <c r="E234" s="41"/>
      <c r="F234" s="44"/>
      <c r="G234" s="45"/>
      <c r="H234" s="46"/>
      <c r="I234" s="30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s="4" customFormat="1" ht="14.25" outlineLevel="1">
      <c r="A235" s="41"/>
      <c r="B235" s="41"/>
      <c r="C235" s="42"/>
      <c r="D235" s="43"/>
      <c r="E235" s="41"/>
      <c r="F235" s="44"/>
      <c r="G235" s="45"/>
      <c r="H235" s="46"/>
      <c r="I235" s="30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s="4" customFormat="1" ht="14.25" outlineLevel="1">
      <c r="A236" s="41"/>
      <c r="B236" s="41"/>
      <c r="C236" s="42"/>
      <c r="D236" s="43"/>
      <c r="E236" s="41"/>
      <c r="F236" s="44"/>
      <c r="G236" s="45"/>
      <c r="H236" s="46"/>
      <c r="I236" s="30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s="4" customFormat="1" ht="14.25" outlineLevel="1">
      <c r="A237" s="41"/>
      <c r="B237" s="41"/>
      <c r="C237" s="42"/>
      <c r="D237" s="43"/>
      <c r="E237" s="41"/>
      <c r="F237" s="44"/>
      <c r="G237" s="45"/>
      <c r="H237" s="46"/>
      <c r="I237" s="30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s="4" customFormat="1" ht="14.25" outlineLevel="1">
      <c r="A238" s="41"/>
      <c r="B238" s="41"/>
      <c r="C238" s="42"/>
      <c r="D238" s="43"/>
      <c r="E238" s="41"/>
      <c r="F238" s="44"/>
      <c r="G238" s="45"/>
      <c r="H238" s="46"/>
      <c r="I238" s="30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s="4" customFormat="1" ht="14.25" outlineLevel="1">
      <c r="A239" s="41"/>
      <c r="B239" s="41"/>
      <c r="C239" s="42"/>
      <c r="D239" s="43"/>
      <c r="E239" s="41"/>
      <c r="F239" s="44"/>
      <c r="G239" s="45"/>
      <c r="H239" s="46"/>
      <c r="I239" s="30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9" s="4" customFormat="1" ht="14.25" outlineLevel="1">
      <c r="A240" s="41"/>
      <c r="B240" s="41"/>
      <c r="C240" s="42"/>
      <c r="D240" s="43"/>
      <c r="E240" s="41"/>
      <c r="F240" s="44"/>
      <c r="G240" s="45"/>
      <c r="H240" s="46"/>
      <c r="I240" s="30"/>
    </row>
    <row r="241" spans="10:22" ht="14.25" outlineLevel="1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0:22" ht="14.25" outlineLevel="1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0:22" ht="14.25" outlineLevel="1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0:22" ht="14.25" outlineLevel="1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0:22" ht="14.25" outlineLevel="1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s="5" customFormat="1" ht="14.25" outlineLevel="1">
      <c r="A246" s="41"/>
      <c r="B246" s="41"/>
      <c r="C246" s="42"/>
      <c r="D246" s="43"/>
      <c r="E246" s="41"/>
      <c r="F246" s="44"/>
      <c r="G246" s="45"/>
      <c r="H246" s="46"/>
      <c r="I246" s="30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s="5" customFormat="1" ht="14.25" outlineLevel="1">
      <c r="A247" s="41"/>
      <c r="B247" s="41"/>
      <c r="C247" s="42"/>
      <c r="D247" s="43"/>
      <c r="E247" s="41"/>
      <c r="F247" s="44"/>
      <c r="G247" s="45"/>
      <c r="H247" s="46"/>
      <c r="I247" s="30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0:22" ht="14.25" outlineLevel="1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0:22" ht="14.25" outlineLevel="1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0:22" ht="14.25" outlineLevel="1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0:22" ht="14.25" outlineLevel="1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9" s="4" customFormat="1" ht="14.25" outlineLevel="1">
      <c r="A252" s="41"/>
      <c r="B252" s="41"/>
      <c r="C252" s="42"/>
      <c r="D252" s="43"/>
      <c r="E252" s="41"/>
      <c r="F252" s="44"/>
      <c r="G252" s="45"/>
      <c r="H252" s="46"/>
      <c r="I252" s="30"/>
    </row>
    <row r="253" spans="1:9" s="4" customFormat="1" ht="14.25" outlineLevel="1">
      <c r="A253" s="41"/>
      <c r="B253" s="41"/>
      <c r="C253" s="42"/>
      <c r="D253" s="43"/>
      <c r="E253" s="41"/>
      <c r="F253" s="44"/>
      <c r="G253" s="45"/>
      <c r="H253" s="46"/>
      <c r="I253" s="30"/>
    </row>
    <row r="254" spans="1:9" s="4" customFormat="1" ht="14.25" outlineLevel="1">
      <c r="A254" s="41"/>
      <c r="B254" s="41"/>
      <c r="C254" s="42"/>
      <c r="D254" s="43"/>
      <c r="E254" s="41"/>
      <c r="F254" s="44"/>
      <c r="G254" s="45"/>
      <c r="H254" s="46"/>
      <c r="I254" s="30"/>
    </row>
    <row r="255" spans="10:22" ht="14.25" outlineLevel="1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ht="12.75" outlineLevel="1"/>
    <row r="257" spans="1:22" s="5" customFormat="1" ht="12.75" outlineLevel="1">
      <c r="A257" s="41"/>
      <c r="B257" s="41"/>
      <c r="C257" s="42"/>
      <c r="D257" s="43"/>
      <c r="E257" s="41"/>
      <c r="F257" s="44"/>
      <c r="G257" s="45"/>
      <c r="H257" s="46"/>
      <c r="I257" s="30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0:22" ht="12.75" outlineLevel="1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s="4" customFormat="1" ht="14.25" outlineLevel="1">
      <c r="A259" s="41"/>
      <c r="B259" s="41"/>
      <c r="C259" s="42"/>
      <c r="D259" s="43"/>
      <c r="E259" s="41"/>
      <c r="F259" s="44"/>
      <c r="G259" s="45"/>
      <c r="H259" s="46"/>
      <c r="I259" s="3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12.75" outlineLevel="1"/>
    <row r="261" ht="12.75" outlineLevel="1"/>
    <row r="262" ht="12.75" outlineLevel="1"/>
    <row r="263" spans="10:22" ht="14.25" outlineLevel="1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0:22" ht="14.25" outlineLevel="1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0:22" ht="14.25" outlineLevel="1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9" s="4" customFormat="1" ht="14.25" outlineLevel="1">
      <c r="A266" s="41"/>
      <c r="B266" s="41"/>
      <c r="C266" s="42"/>
      <c r="D266" s="43"/>
      <c r="E266" s="41"/>
      <c r="F266" s="44"/>
      <c r="G266" s="45"/>
      <c r="H266" s="46"/>
      <c r="I266" s="30"/>
    </row>
    <row r="267" spans="1:9" s="4" customFormat="1" ht="14.25" outlineLevel="1">
      <c r="A267" s="41"/>
      <c r="B267" s="41"/>
      <c r="C267" s="42"/>
      <c r="D267" s="43"/>
      <c r="E267" s="41"/>
      <c r="F267" s="44"/>
      <c r="G267" s="45"/>
      <c r="H267" s="46"/>
      <c r="I267" s="30"/>
    </row>
    <row r="268" spans="1:9" s="4" customFormat="1" ht="14.25" outlineLevel="1">
      <c r="A268" s="41"/>
      <c r="B268" s="41"/>
      <c r="C268" s="42"/>
      <c r="D268" s="43"/>
      <c r="E268" s="41"/>
      <c r="F268" s="44"/>
      <c r="G268" s="45"/>
      <c r="H268" s="46"/>
      <c r="I268" s="30"/>
    </row>
    <row r="269" spans="1:9" s="4" customFormat="1" ht="14.25" outlineLevel="1">
      <c r="A269" s="41"/>
      <c r="B269" s="41"/>
      <c r="C269" s="42"/>
      <c r="D269" s="43"/>
      <c r="E269" s="41"/>
      <c r="F269" s="44"/>
      <c r="G269" s="45"/>
      <c r="H269" s="46"/>
      <c r="I269" s="30"/>
    </row>
    <row r="270" spans="1:9" s="4" customFormat="1" ht="14.25" outlineLevel="1">
      <c r="A270" s="41"/>
      <c r="B270" s="41"/>
      <c r="C270" s="42"/>
      <c r="D270" s="43"/>
      <c r="E270" s="41"/>
      <c r="F270" s="44"/>
      <c r="G270" s="45"/>
      <c r="H270" s="46"/>
      <c r="I270" s="30"/>
    </row>
    <row r="271" spans="1:9" s="4" customFormat="1" ht="14.25" outlineLevel="1">
      <c r="A271" s="41"/>
      <c r="B271" s="41"/>
      <c r="C271" s="42"/>
      <c r="D271" s="43"/>
      <c r="E271" s="41"/>
      <c r="F271" s="44"/>
      <c r="G271" s="45"/>
      <c r="H271" s="46"/>
      <c r="I271" s="30"/>
    </row>
    <row r="272" spans="1:9" s="4" customFormat="1" ht="14.25" outlineLevel="1">
      <c r="A272" s="41"/>
      <c r="B272" s="41"/>
      <c r="C272" s="42"/>
      <c r="D272" s="43"/>
      <c r="E272" s="41"/>
      <c r="F272" s="44"/>
      <c r="G272" s="45"/>
      <c r="H272" s="46"/>
      <c r="I272" s="30"/>
    </row>
    <row r="273" spans="1:9" s="4" customFormat="1" ht="14.25" outlineLevel="1">
      <c r="A273" s="41"/>
      <c r="B273" s="41"/>
      <c r="C273" s="42"/>
      <c r="D273" s="43"/>
      <c r="E273" s="41"/>
      <c r="F273" s="44"/>
      <c r="G273" s="45"/>
      <c r="H273" s="46"/>
      <c r="I273" s="30"/>
    </row>
    <row r="274" spans="1:9" s="4" customFormat="1" ht="14.25" outlineLevel="1">
      <c r="A274" s="41"/>
      <c r="B274" s="41"/>
      <c r="C274" s="42"/>
      <c r="D274" s="43"/>
      <c r="E274" s="41"/>
      <c r="F274" s="44"/>
      <c r="G274" s="45"/>
      <c r="H274" s="46"/>
      <c r="I274" s="30"/>
    </row>
    <row r="275" spans="1:9" s="4" customFormat="1" ht="14.25" outlineLevel="1">
      <c r="A275" s="41"/>
      <c r="B275" s="41"/>
      <c r="C275" s="42"/>
      <c r="D275" s="43"/>
      <c r="E275" s="41"/>
      <c r="F275" s="44"/>
      <c r="G275" s="45"/>
      <c r="H275" s="46"/>
      <c r="I275" s="30"/>
    </row>
    <row r="276" spans="1:9" s="4" customFormat="1" ht="14.25" outlineLevel="1">
      <c r="A276" s="41"/>
      <c r="B276" s="41"/>
      <c r="C276" s="42"/>
      <c r="D276" s="43"/>
      <c r="E276" s="41"/>
      <c r="F276" s="44"/>
      <c r="G276" s="45"/>
      <c r="H276" s="46"/>
      <c r="I276" s="30"/>
    </row>
    <row r="277" spans="1:9" s="4" customFormat="1" ht="14.25" outlineLevel="1">
      <c r="A277" s="41"/>
      <c r="B277" s="41"/>
      <c r="C277" s="42"/>
      <c r="D277" s="43"/>
      <c r="E277" s="41"/>
      <c r="F277" s="44"/>
      <c r="G277" s="45"/>
      <c r="H277" s="46"/>
      <c r="I277" s="30"/>
    </row>
    <row r="278" spans="1:9" s="4" customFormat="1" ht="14.25" outlineLevel="1">
      <c r="A278" s="41"/>
      <c r="B278" s="41"/>
      <c r="C278" s="42"/>
      <c r="D278" s="43"/>
      <c r="E278" s="41"/>
      <c r="F278" s="44"/>
      <c r="G278" s="45"/>
      <c r="H278" s="46"/>
      <c r="I278" s="30"/>
    </row>
    <row r="279" spans="1:9" s="4" customFormat="1" ht="14.25" outlineLevel="1">
      <c r="A279" s="41"/>
      <c r="B279" s="41"/>
      <c r="C279" s="42"/>
      <c r="D279" s="43"/>
      <c r="E279" s="41"/>
      <c r="F279" s="44"/>
      <c r="G279" s="45"/>
      <c r="H279" s="46"/>
      <c r="I279" s="30"/>
    </row>
    <row r="280" spans="1:9" s="4" customFormat="1" ht="14.25" outlineLevel="1">
      <c r="A280" s="41"/>
      <c r="B280" s="41"/>
      <c r="C280" s="42"/>
      <c r="D280" s="43"/>
      <c r="E280" s="41"/>
      <c r="F280" s="44"/>
      <c r="G280" s="45"/>
      <c r="H280" s="46"/>
      <c r="I280" s="30"/>
    </row>
    <row r="281" spans="1:22" s="4" customFormat="1" ht="14.25" outlineLevel="1">
      <c r="A281" s="41"/>
      <c r="B281" s="41"/>
      <c r="C281" s="42"/>
      <c r="D281" s="43"/>
      <c r="E281" s="41"/>
      <c r="F281" s="44"/>
      <c r="G281" s="45"/>
      <c r="H281" s="46"/>
      <c r="I281" s="30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12.75" outlineLevel="1"/>
    <row r="283" ht="12.75" outlineLevel="1"/>
    <row r="284" spans="1:9" s="5" customFormat="1" ht="12.75" outlineLevel="1">
      <c r="A284" s="41"/>
      <c r="B284" s="41"/>
      <c r="C284" s="42"/>
      <c r="D284" s="43"/>
      <c r="E284" s="41"/>
      <c r="F284" s="44"/>
      <c r="G284" s="45"/>
      <c r="H284" s="46"/>
      <c r="I284" s="30"/>
    </row>
    <row r="285" ht="12.75" outlineLevel="1"/>
    <row r="286" ht="12.75" outlineLevel="1"/>
    <row r="287" ht="12.75" outlineLevel="1"/>
    <row r="288" ht="12.75" outlineLevel="1"/>
    <row r="289" spans="1:9" s="4" customFormat="1" ht="14.25" outlineLevel="1">
      <c r="A289" s="41"/>
      <c r="B289" s="41"/>
      <c r="C289" s="42"/>
      <c r="D289" s="43"/>
      <c r="E289" s="41"/>
      <c r="F289" s="44"/>
      <c r="G289" s="45"/>
      <c r="H289" s="46"/>
      <c r="I289" s="30"/>
    </row>
    <row r="290" spans="1:22" s="4" customFormat="1" ht="14.25" outlineLevel="1">
      <c r="A290" s="41"/>
      <c r="B290" s="41"/>
      <c r="C290" s="42"/>
      <c r="D290" s="43"/>
      <c r="E290" s="41"/>
      <c r="F290" s="44"/>
      <c r="G290" s="45"/>
      <c r="H290" s="46"/>
      <c r="I290" s="30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s="4" customFormat="1" ht="14.25" outlineLevel="1">
      <c r="A291" s="41"/>
      <c r="B291" s="41"/>
      <c r="C291" s="42"/>
      <c r="D291" s="43"/>
      <c r="E291" s="41"/>
      <c r="F291" s="44"/>
      <c r="G291" s="45"/>
      <c r="H291" s="46"/>
      <c r="I291" s="30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s="4" customFormat="1" ht="14.25" outlineLevel="1">
      <c r="A292" s="41"/>
      <c r="B292" s="41"/>
      <c r="C292" s="42"/>
      <c r="D292" s="43"/>
      <c r="E292" s="41"/>
      <c r="F292" s="44"/>
      <c r="G292" s="45"/>
      <c r="H292" s="46"/>
      <c r="I292" s="30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s="4" customFormat="1" ht="14.25" outlineLevel="1">
      <c r="A293" s="41"/>
      <c r="B293" s="41"/>
      <c r="C293" s="42"/>
      <c r="D293" s="43"/>
      <c r="E293" s="41"/>
      <c r="F293" s="44"/>
      <c r="G293" s="45"/>
      <c r="H293" s="46"/>
      <c r="I293" s="30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s="4" customFormat="1" ht="14.25" outlineLevel="1">
      <c r="A294" s="41"/>
      <c r="B294" s="41"/>
      <c r="C294" s="42"/>
      <c r="D294" s="43"/>
      <c r="E294" s="41"/>
      <c r="F294" s="44"/>
      <c r="G294" s="45"/>
      <c r="H294" s="46"/>
      <c r="I294" s="30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s="4" customFormat="1" ht="14.25" outlineLevel="1">
      <c r="A295" s="41"/>
      <c r="B295" s="41"/>
      <c r="C295" s="42"/>
      <c r="D295" s="43"/>
      <c r="E295" s="41"/>
      <c r="F295" s="44"/>
      <c r="G295" s="45"/>
      <c r="H295" s="46"/>
      <c r="I295" s="30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9" s="4" customFormat="1" ht="14.25" outlineLevel="1">
      <c r="A296" s="41"/>
      <c r="B296" s="41"/>
      <c r="C296" s="42"/>
      <c r="D296" s="43"/>
      <c r="E296" s="41"/>
      <c r="F296" s="44"/>
      <c r="G296" s="45"/>
      <c r="H296" s="46"/>
      <c r="I296" s="30"/>
    </row>
    <row r="297" spans="1:9" s="4" customFormat="1" ht="14.25" outlineLevel="1">
      <c r="A297" s="41"/>
      <c r="B297" s="41"/>
      <c r="C297" s="42"/>
      <c r="D297" s="43"/>
      <c r="E297" s="41"/>
      <c r="F297" s="44"/>
      <c r="G297" s="45"/>
      <c r="H297" s="46"/>
      <c r="I297" s="30"/>
    </row>
    <row r="298" spans="1:9" s="4" customFormat="1" ht="14.25" outlineLevel="1">
      <c r="A298" s="41"/>
      <c r="B298" s="41"/>
      <c r="C298" s="42"/>
      <c r="D298" s="43"/>
      <c r="E298" s="41"/>
      <c r="F298" s="44"/>
      <c r="G298" s="45"/>
      <c r="H298" s="46"/>
      <c r="I298" s="30"/>
    </row>
    <row r="299" spans="1:9" s="4" customFormat="1" ht="14.25" outlineLevel="1">
      <c r="A299" s="41"/>
      <c r="B299" s="41"/>
      <c r="C299" s="42"/>
      <c r="D299" s="43"/>
      <c r="E299" s="41"/>
      <c r="F299" s="44"/>
      <c r="G299" s="45"/>
      <c r="H299" s="46"/>
      <c r="I299" s="30"/>
    </row>
    <row r="300" spans="1:9" s="4" customFormat="1" ht="14.25" outlineLevel="1">
      <c r="A300" s="41"/>
      <c r="B300" s="41"/>
      <c r="C300" s="42"/>
      <c r="D300" s="43"/>
      <c r="E300" s="41"/>
      <c r="F300" s="44"/>
      <c r="G300" s="45"/>
      <c r="H300" s="46"/>
      <c r="I300" s="30"/>
    </row>
    <row r="301" spans="1:9" s="4" customFormat="1" ht="14.25" outlineLevel="1">
      <c r="A301" s="41"/>
      <c r="B301" s="41"/>
      <c r="C301" s="42"/>
      <c r="D301" s="43"/>
      <c r="E301" s="41"/>
      <c r="F301" s="44"/>
      <c r="G301" s="45"/>
      <c r="H301" s="46"/>
      <c r="I301" s="30"/>
    </row>
    <row r="302" spans="1:9" s="4" customFormat="1" ht="14.25" outlineLevel="1">
      <c r="A302" s="41"/>
      <c r="B302" s="41"/>
      <c r="C302" s="42"/>
      <c r="D302" s="43"/>
      <c r="E302" s="41"/>
      <c r="F302" s="44"/>
      <c r="G302" s="45"/>
      <c r="H302" s="46"/>
      <c r="I302" s="30"/>
    </row>
    <row r="303" spans="1:9" s="4" customFormat="1" ht="14.25" outlineLevel="1">
      <c r="A303" s="41"/>
      <c r="B303" s="41"/>
      <c r="C303" s="42"/>
      <c r="D303" s="43"/>
      <c r="E303" s="41"/>
      <c r="F303" s="44"/>
      <c r="G303" s="45"/>
      <c r="H303" s="46"/>
      <c r="I303" s="30"/>
    </row>
    <row r="304" spans="1:9" s="4" customFormat="1" ht="14.25" outlineLevel="1">
      <c r="A304" s="41"/>
      <c r="B304" s="41"/>
      <c r="C304" s="42"/>
      <c r="D304" s="43"/>
      <c r="E304" s="41"/>
      <c r="F304" s="44"/>
      <c r="G304" s="45"/>
      <c r="H304" s="46"/>
      <c r="I304" s="30"/>
    </row>
    <row r="305" spans="1:9" s="4" customFormat="1" ht="14.25" outlineLevel="1">
      <c r="A305" s="41"/>
      <c r="B305" s="41"/>
      <c r="C305" s="42"/>
      <c r="D305" s="43"/>
      <c r="E305" s="41"/>
      <c r="F305" s="44"/>
      <c r="G305" s="45"/>
      <c r="H305" s="46"/>
      <c r="I305" s="30"/>
    </row>
    <row r="306" spans="1:9" s="4" customFormat="1" ht="14.25" outlineLevel="1">
      <c r="A306" s="41"/>
      <c r="B306" s="41"/>
      <c r="C306" s="42"/>
      <c r="D306" s="43"/>
      <c r="E306" s="41"/>
      <c r="F306" s="44"/>
      <c r="G306" s="45"/>
      <c r="H306" s="46"/>
      <c r="I306" s="30"/>
    </row>
    <row r="307" spans="10:22" ht="14.25" outlineLevel="1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0:22" ht="14.25" outlineLevel="1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0:22" ht="14.25" outlineLevel="1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s="5" customFormat="1" ht="14.25" outlineLevel="1">
      <c r="A310" s="41"/>
      <c r="B310" s="41"/>
      <c r="C310" s="42"/>
      <c r="D310" s="43"/>
      <c r="E310" s="41"/>
      <c r="F310" s="44"/>
      <c r="G310" s="45"/>
      <c r="H310" s="46"/>
      <c r="I310" s="30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0:22" ht="14.25" outlineLevel="1"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0:22" ht="14.25" outlineLevel="1"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0:22" ht="14.25" outlineLevel="1"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ht="12.75" outlineLevel="1"/>
    <row r="315" spans="1:22" s="4" customFormat="1" ht="14.25" outlineLevel="1">
      <c r="A315" s="41"/>
      <c r="B315" s="41"/>
      <c r="C315" s="42"/>
      <c r="D315" s="43"/>
      <c r="E315" s="41"/>
      <c r="F315" s="44"/>
      <c r="G315" s="45"/>
      <c r="H315" s="46"/>
      <c r="I315" s="30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12.75" outlineLevel="1"/>
    <row r="317" spans="10:22" ht="14.25" outlineLevel="1"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0:22" ht="14.25" outlineLevel="1"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0:22" ht="12.75" outlineLevel="1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ht="12.75" outlineLevel="1"/>
    <row r="321" ht="12.75" outlineLevel="1"/>
    <row r="322" spans="1:22" s="4" customFormat="1" ht="14.25">
      <c r="A322" s="41"/>
      <c r="B322" s="41"/>
      <c r="C322" s="42"/>
      <c r="D322" s="43"/>
      <c r="E322" s="41"/>
      <c r="F322" s="44"/>
      <c r="G322" s="45"/>
      <c r="H322" s="46"/>
      <c r="I322" s="30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s="4" customFormat="1" ht="14.25" outlineLevel="1">
      <c r="A323" s="41"/>
      <c r="B323" s="41"/>
      <c r="C323" s="42"/>
      <c r="D323" s="43"/>
      <c r="E323" s="41"/>
      <c r="F323" s="44"/>
      <c r="G323" s="45"/>
      <c r="H323" s="46"/>
      <c r="I323" s="30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9" s="4" customFormat="1" ht="14.25" outlineLevel="1">
      <c r="A324" s="41"/>
      <c r="B324" s="41"/>
      <c r="C324" s="42"/>
      <c r="D324" s="43"/>
      <c r="E324" s="41"/>
      <c r="F324" s="44"/>
      <c r="G324" s="45"/>
      <c r="H324" s="46"/>
      <c r="I324" s="30"/>
    </row>
    <row r="325" spans="1:9" s="4" customFormat="1" ht="14.25" outlineLevel="1">
      <c r="A325" s="41"/>
      <c r="B325" s="41"/>
      <c r="C325" s="42"/>
      <c r="D325" s="43"/>
      <c r="E325" s="41"/>
      <c r="F325" s="44"/>
      <c r="G325" s="45"/>
      <c r="H325" s="46"/>
      <c r="I325" s="30"/>
    </row>
    <row r="326" spans="1:9" s="4" customFormat="1" ht="14.25" outlineLevel="1">
      <c r="A326" s="41"/>
      <c r="B326" s="41"/>
      <c r="C326" s="42"/>
      <c r="D326" s="43"/>
      <c r="E326" s="41"/>
      <c r="F326" s="44"/>
      <c r="G326" s="45"/>
      <c r="H326" s="46"/>
      <c r="I326" s="30"/>
    </row>
    <row r="327" spans="1:9" s="4" customFormat="1" ht="14.25" outlineLevel="1">
      <c r="A327" s="41"/>
      <c r="B327" s="41"/>
      <c r="C327" s="42"/>
      <c r="D327" s="43"/>
      <c r="E327" s="41"/>
      <c r="F327" s="44"/>
      <c r="G327" s="45"/>
      <c r="H327" s="46"/>
      <c r="I327" s="30"/>
    </row>
    <row r="328" spans="1:9" s="4" customFormat="1" ht="14.25" outlineLevel="1">
      <c r="A328" s="41"/>
      <c r="B328" s="41"/>
      <c r="C328" s="42"/>
      <c r="D328" s="43"/>
      <c r="E328" s="41"/>
      <c r="F328" s="44"/>
      <c r="G328" s="45"/>
      <c r="H328" s="46"/>
      <c r="I328" s="30"/>
    </row>
    <row r="329" spans="1:9" s="4" customFormat="1" ht="14.25" outlineLevel="1">
      <c r="A329" s="41"/>
      <c r="B329" s="41"/>
      <c r="C329" s="42"/>
      <c r="D329" s="43"/>
      <c r="E329" s="41"/>
      <c r="F329" s="44"/>
      <c r="G329" s="45"/>
      <c r="H329" s="46"/>
      <c r="I329" s="30"/>
    </row>
    <row r="330" spans="1:9" s="4" customFormat="1" ht="14.25" outlineLevel="1">
      <c r="A330" s="41"/>
      <c r="B330" s="41"/>
      <c r="C330" s="42"/>
      <c r="D330" s="43"/>
      <c r="E330" s="41"/>
      <c r="F330" s="44"/>
      <c r="G330" s="45"/>
      <c r="H330" s="46"/>
      <c r="I330" s="30"/>
    </row>
    <row r="331" spans="1:9" s="4" customFormat="1" ht="14.25" outlineLevel="1">
      <c r="A331" s="41"/>
      <c r="B331" s="41"/>
      <c r="C331" s="42"/>
      <c r="D331" s="43"/>
      <c r="E331" s="41"/>
      <c r="F331" s="44"/>
      <c r="G331" s="45"/>
      <c r="H331" s="46"/>
      <c r="I331" s="30"/>
    </row>
    <row r="332" spans="1:9" s="4" customFormat="1" ht="14.25" outlineLevel="1">
      <c r="A332" s="41"/>
      <c r="B332" s="41"/>
      <c r="C332" s="42"/>
      <c r="D332" s="43"/>
      <c r="E332" s="41"/>
      <c r="F332" s="44"/>
      <c r="G332" s="45"/>
      <c r="H332" s="46"/>
      <c r="I332" s="30"/>
    </row>
    <row r="333" spans="1:9" s="4" customFormat="1" ht="14.25" outlineLevel="1">
      <c r="A333" s="41"/>
      <c r="B333" s="41"/>
      <c r="C333" s="42"/>
      <c r="D333" s="43"/>
      <c r="E333" s="41"/>
      <c r="F333" s="44"/>
      <c r="G333" s="45"/>
      <c r="H333" s="46"/>
      <c r="I333" s="30"/>
    </row>
    <row r="334" spans="1:9" s="4" customFormat="1" ht="14.25" outlineLevel="1">
      <c r="A334" s="41"/>
      <c r="B334" s="41"/>
      <c r="C334" s="42"/>
      <c r="D334" s="43"/>
      <c r="E334" s="41"/>
      <c r="F334" s="44"/>
      <c r="G334" s="45"/>
      <c r="H334" s="46"/>
      <c r="I334" s="30"/>
    </row>
    <row r="335" spans="1:9" s="4" customFormat="1" ht="14.25" outlineLevel="1">
      <c r="A335" s="41"/>
      <c r="B335" s="41"/>
      <c r="C335" s="42"/>
      <c r="D335" s="43"/>
      <c r="E335" s="41"/>
      <c r="F335" s="44"/>
      <c r="G335" s="45"/>
      <c r="H335" s="46"/>
      <c r="I335" s="30"/>
    </row>
    <row r="336" spans="1:9" s="4" customFormat="1" ht="14.25" outlineLevel="1">
      <c r="A336" s="41"/>
      <c r="B336" s="41"/>
      <c r="C336" s="42"/>
      <c r="D336" s="43"/>
      <c r="E336" s="41"/>
      <c r="F336" s="44"/>
      <c r="G336" s="45"/>
      <c r="H336" s="46"/>
      <c r="I336" s="30"/>
    </row>
    <row r="337" spans="1:9" s="4" customFormat="1" ht="14.25" outlineLevel="1">
      <c r="A337" s="41"/>
      <c r="B337" s="41"/>
      <c r="C337" s="42"/>
      <c r="D337" s="43"/>
      <c r="E337" s="41"/>
      <c r="F337" s="44"/>
      <c r="G337" s="45"/>
      <c r="H337" s="46"/>
      <c r="I337" s="30"/>
    </row>
    <row r="338" spans="1:9" s="4" customFormat="1" ht="14.25" outlineLevel="1">
      <c r="A338" s="41"/>
      <c r="B338" s="41"/>
      <c r="C338" s="42"/>
      <c r="D338" s="43"/>
      <c r="E338" s="41"/>
      <c r="F338" s="44"/>
      <c r="G338" s="45"/>
      <c r="H338" s="46"/>
      <c r="I338" s="30"/>
    </row>
    <row r="339" spans="1:9" s="4" customFormat="1" ht="14.25" outlineLevel="1">
      <c r="A339" s="41"/>
      <c r="B339" s="41"/>
      <c r="C339" s="42"/>
      <c r="D339" s="43"/>
      <c r="E339" s="41"/>
      <c r="F339" s="44"/>
      <c r="G339" s="45"/>
      <c r="H339" s="46"/>
      <c r="I339" s="30"/>
    </row>
    <row r="340" spans="10:22" ht="14.25" outlineLevel="1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ht="12.75" outlineLevel="1"/>
    <row r="342" ht="12.75" outlineLevel="1"/>
    <row r="343" spans="1:22" s="4" customFormat="1" ht="14.25" outlineLevel="1">
      <c r="A343" s="41"/>
      <c r="B343" s="41"/>
      <c r="C343" s="42"/>
      <c r="D343" s="43"/>
      <c r="E343" s="41"/>
      <c r="F343" s="44"/>
      <c r="G343" s="45"/>
      <c r="H343" s="46"/>
      <c r="I343" s="30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s="4" customFormat="1" ht="14.25" outlineLevel="1">
      <c r="A344" s="41"/>
      <c r="B344" s="41"/>
      <c r="C344" s="42"/>
      <c r="D344" s="43"/>
      <c r="E344" s="41"/>
      <c r="F344" s="44"/>
      <c r="G344" s="45"/>
      <c r="H344" s="46"/>
      <c r="I344" s="30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s="5" customFormat="1" ht="12.75" outlineLevel="1">
      <c r="A345" s="41"/>
      <c r="B345" s="41"/>
      <c r="C345" s="42"/>
      <c r="D345" s="43"/>
      <c r="E345" s="41"/>
      <c r="F345" s="44"/>
      <c r="G345" s="45"/>
      <c r="H345" s="46"/>
      <c r="I345" s="30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0:22" ht="12.75" outlineLevel="1"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ht="12.75" outlineLevel="1"/>
    <row r="348" ht="12.75" outlineLevel="1"/>
    <row r="349" ht="12.75" outlineLevel="1"/>
    <row r="350" spans="1:22" s="4" customFormat="1" ht="14.25" outlineLevel="1">
      <c r="A350" s="41"/>
      <c r="B350" s="41"/>
      <c r="C350" s="42"/>
      <c r="D350" s="43"/>
      <c r="E350" s="41"/>
      <c r="F350" s="44"/>
      <c r="G350" s="45"/>
      <c r="H350" s="46"/>
      <c r="I350" s="30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s="4" customFormat="1" ht="14.25" outlineLevel="1">
      <c r="A351" s="41"/>
      <c r="B351" s="41"/>
      <c r="C351" s="42"/>
      <c r="D351" s="43"/>
      <c r="E351" s="41"/>
      <c r="F351" s="44"/>
      <c r="G351" s="45"/>
      <c r="H351" s="46"/>
      <c r="I351" s="30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s="4" customFormat="1" ht="14.25" outlineLevel="1">
      <c r="A352" s="41"/>
      <c r="B352" s="41"/>
      <c r="C352" s="42"/>
      <c r="D352" s="43"/>
      <c r="E352" s="41"/>
      <c r="F352" s="44"/>
      <c r="G352" s="45"/>
      <c r="H352" s="46"/>
      <c r="I352" s="30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s="4" customFormat="1" ht="14.25" outlineLevel="1">
      <c r="A353" s="41"/>
      <c r="B353" s="41"/>
      <c r="C353" s="42"/>
      <c r="D353" s="43"/>
      <c r="E353" s="41"/>
      <c r="F353" s="44"/>
      <c r="G353" s="45"/>
      <c r="H353" s="46"/>
      <c r="I353" s="30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s="4" customFormat="1" ht="14.25" outlineLevel="1">
      <c r="A354" s="41"/>
      <c r="B354" s="41"/>
      <c r="C354" s="42"/>
      <c r="D354" s="43"/>
      <c r="E354" s="41"/>
      <c r="F354" s="44"/>
      <c r="G354" s="45"/>
      <c r="H354" s="46"/>
      <c r="I354" s="30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9" s="4" customFormat="1" ht="14.25" outlineLevel="1">
      <c r="A355" s="41"/>
      <c r="B355" s="41"/>
      <c r="C355" s="42"/>
      <c r="D355" s="43"/>
      <c r="E355" s="41"/>
      <c r="F355" s="44"/>
      <c r="G355" s="45"/>
      <c r="H355" s="46"/>
      <c r="I355" s="30"/>
    </row>
    <row r="356" spans="1:9" s="4" customFormat="1" ht="14.25" outlineLevel="1">
      <c r="A356" s="41"/>
      <c r="B356" s="41"/>
      <c r="C356" s="42"/>
      <c r="D356" s="43"/>
      <c r="E356" s="41"/>
      <c r="F356" s="44"/>
      <c r="G356" s="45"/>
      <c r="H356" s="46"/>
      <c r="I356" s="30"/>
    </row>
    <row r="357" spans="1:9" s="4" customFormat="1" ht="14.25" outlineLevel="1">
      <c r="A357" s="41"/>
      <c r="B357" s="41"/>
      <c r="C357" s="42"/>
      <c r="D357" s="43"/>
      <c r="E357" s="41"/>
      <c r="F357" s="44"/>
      <c r="G357" s="45"/>
      <c r="H357" s="46"/>
      <c r="I357" s="30"/>
    </row>
    <row r="358" spans="1:9" s="4" customFormat="1" ht="14.25" outlineLevel="1">
      <c r="A358" s="41"/>
      <c r="B358" s="41"/>
      <c r="C358" s="42"/>
      <c r="D358" s="43"/>
      <c r="E358" s="41"/>
      <c r="F358" s="44"/>
      <c r="G358" s="45"/>
      <c r="H358" s="46"/>
      <c r="I358" s="30"/>
    </row>
    <row r="359" spans="1:9" s="4" customFormat="1" ht="14.25" outlineLevel="1">
      <c r="A359" s="41"/>
      <c r="B359" s="41"/>
      <c r="C359" s="42"/>
      <c r="D359" s="43"/>
      <c r="E359" s="41"/>
      <c r="F359" s="44"/>
      <c r="G359" s="45"/>
      <c r="H359" s="46"/>
      <c r="I359" s="30"/>
    </row>
    <row r="360" spans="1:9" s="4" customFormat="1" ht="14.25" outlineLevel="1">
      <c r="A360" s="41"/>
      <c r="B360" s="41"/>
      <c r="C360" s="42"/>
      <c r="D360" s="43"/>
      <c r="E360" s="41"/>
      <c r="F360" s="44"/>
      <c r="G360" s="45"/>
      <c r="H360" s="46"/>
      <c r="I360" s="30"/>
    </row>
    <row r="361" spans="1:9" s="4" customFormat="1" ht="14.25" outlineLevel="1">
      <c r="A361" s="41"/>
      <c r="B361" s="41"/>
      <c r="C361" s="42"/>
      <c r="D361" s="43"/>
      <c r="E361" s="41"/>
      <c r="F361" s="44"/>
      <c r="G361" s="45"/>
      <c r="H361" s="46"/>
      <c r="I361" s="30"/>
    </row>
    <row r="362" spans="1:9" s="4" customFormat="1" ht="14.25" outlineLevel="1">
      <c r="A362" s="41"/>
      <c r="B362" s="41"/>
      <c r="C362" s="42"/>
      <c r="D362" s="43"/>
      <c r="E362" s="41"/>
      <c r="F362" s="44"/>
      <c r="G362" s="45"/>
      <c r="H362" s="46"/>
      <c r="I362" s="30"/>
    </row>
    <row r="363" spans="1:9" s="4" customFormat="1" ht="14.25" outlineLevel="1">
      <c r="A363" s="41"/>
      <c r="B363" s="41"/>
      <c r="C363" s="42"/>
      <c r="D363" s="43"/>
      <c r="E363" s="41"/>
      <c r="F363" s="44"/>
      <c r="G363" s="45"/>
      <c r="H363" s="46"/>
      <c r="I363" s="30"/>
    </row>
    <row r="364" spans="1:9" s="4" customFormat="1" ht="14.25" outlineLevel="1">
      <c r="A364" s="41"/>
      <c r="B364" s="41"/>
      <c r="C364" s="42"/>
      <c r="D364" s="43"/>
      <c r="E364" s="41"/>
      <c r="F364" s="44"/>
      <c r="G364" s="45"/>
      <c r="H364" s="46"/>
      <c r="I364" s="30"/>
    </row>
    <row r="365" spans="1:9" s="4" customFormat="1" ht="14.25" outlineLevel="1">
      <c r="A365" s="41"/>
      <c r="B365" s="41"/>
      <c r="C365" s="42"/>
      <c r="D365" s="43"/>
      <c r="E365" s="41"/>
      <c r="F365" s="44"/>
      <c r="G365" s="45"/>
      <c r="H365" s="46"/>
      <c r="I365" s="30"/>
    </row>
    <row r="366" spans="1:22" s="4" customFormat="1" ht="14.25" outlineLevel="1">
      <c r="A366" s="41"/>
      <c r="B366" s="41"/>
      <c r="C366" s="42"/>
      <c r="D366" s="43"/>
      <c r="E366" s="41"/>
      <c r="F366" s="44"/>
      <c r="G366" s="45"/>
      <c r="H366" s="46"/>
      <c r="I366" s="30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0:22" ht="12.75" outlineLevel="1"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ht="12.75" outlineLevel="1"/>
    <row r="369" spans="10:22" ht="14.25" outlineLevel="1"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ht="12.75" outlineLevel="1"/>
    <row r="371" ht="12.75" outlineLevel="1"/>
    <row r="372" spans="1:22" s="5" customFormat="1" ht="12.75" outlineLevel="1">
      <c r="A372" s="41"/>
      <c r="B372" s="41"/>
      <c r="C372" s="42"/>
      <c r="D372" s="43"/>
      <c r="E372" s="41"/>
      <c r="F372" s="44"/>
      <c r="G372" s="45"/>
      <c r="H372" s="46"/>
      <c r="I372" s="30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12.75" outlineLevel="1"/>
    <row r="374" ht="12.75" outlineLevel="1"/>
    <row r="375" spans="10:22" ht="14.25" outlineLevel="1"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0:22" ht="14.25" outlineLevel="1"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0:22" ht="14.25" outlineLevel="1"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0:22" ht="14.25" outlineLevel="1"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0:22" ht="14.25" outlineLevel="1"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0:22" ht="14.25" outlineLevel="1"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9" s="4" customFormat="1" ht="14.25" outlineLevel="1">
      <c r="A381" s="41"/>
      <c r="B381" s="41"/>
      <c r="C381" s="42"/>
      <c r="D381" s="43"/>
      <c r="E381" s="41"/>
      <c r="F381" s="44"/>
      <c r="G381" s="45"/>
      <c r="H381" s="46"/>
      <c r="I381" s="30"/>
    </row>
    <row r="382" spans="1:9" s="4" customFormat="1" ht="14.25" outlineLevel="1">
      <c r="A382" s="41"/>
      <c r="B382" s="41"/>
      <c r="C382" s="42"/>
      <c r="D382" s="43"/>
      <c r="E382" s="41"/>
      <c r="F382" s="44"/>
      <c r="G382" s="45"/>
      <c r="H382" s="46"/>
      <c r="I382" s="30"/>
    </row>
    <row r="383" spans="1:9" s="4" customFormat="1" ht="14.25" outlineLevel="1">
      <c r="A383" s="41"/>
      <c r="B383" s="41"/>
      <c r="C383" s="42"/>
      <c r="D383" s="43"/>
      <c r="E383" s="41"/>
      <c r="F383" s="44"/>
      <c r="G383" s="45"/>
      <c r="H383" s="46"/>
      <c r="I383" s="30"/>
    </row>
    <row r="384" spans="1:9" s="4" customFormat="1" ht="14.25" outlineLevel="1">
      <c r="A384" s="41"/>
      <c r="B384" s="41"/>
      <c r="C384" s="42"/>
      <c r="D384" s="43"/>
      <c r="E384" s="41"/>
      <c r="F384" s="44"/>
      <c r="G384" s="45"/>
      <c r="H384" s="46"/>
      <c r="I384" s="30"/>
    </row>
    <row r="385" spans="1:9" s="4" customFormat="1" ht="14.25" outlineLevel="1">
      <c r="A385" s="41"/>
      <c r="B385" s="41"/>
      <c r="C385" s="42"/>
      <c r="D385" s="43"/>
      <c r="E385" s="41"/>
      <c r="F385" s="44"/>
      <c r="G385" s="45"/>
      <c r="H385" s="46"/>
      <c r="I385" s="30"/>
    </row>
    <row r="386" spans="1:9" s="4" customFormat="1" ht="14.25" outlineLevel="1">
      <c r="A386" s="41"/>
      <c r="B386" s="41"/>
      <c r="C386" s="42"/>
      <c r="D386" s="43"/>
      <c r="E386" s="41"/>
      <c r="F386" s="44"/>
      <c r="G386" s="45"/>
      <c r="H386" s="46"/>
      <c r="I386" s="30"/>
    </row>
    <row r="387" spans="1:22" s="4" customFormat="1" ht="14.25" outlineLevel="1">
      <c r="A387" s="41"/>
      <c r="B387" s="41"/>
      <c r="C387" s="42"/>
      <c r="D387" s="43"/>
      <c r="E387" s="41"/>
      <c r="F387" s="44"/>
      <c r="G387" s="45"/>
      <c r="H387" s="46"/>
      <c r="I387" s="30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s="4" customFormat="1" ht="14.25" outlineLevel="1">
      <c r="A388" s="41"/>
      <c r="B388" s="41"/>
      <c r="C388" s="42"/>
      <c r="D388" s="43"/>
      <c r="E388" s="41"/>
      <c r="F388" s="44"/>
      <c r="G388" s="45"/>
      <c r="H388" s="46"/>
      <c r="I388" s="30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s="4" customFormat="1" ht="14.25" outlineLevel="1">
      <c r="A389" s="41"/>
      <c r="B389" s="41"/>
      <c r="C389" s="42"/>
      <c r="D389" s="43"/>
      <c r="E389" s="41"/>
      <c r="F389" s="44"/>
      <c r="G389" s="45"/>
      <c r="H389" s="46"/>
      <c r="I389" s="30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s="4" customFormat="1" ht="14.25" outlineLevel="1">
      <c r="A390" s="41"/>
      <c r="B390" s="41"/>
      <c r="C390" s="42"/>
      <c r="D390" s="43"/>
      <c r="E390" s="41"/>
      <c r="F390" s="44"/>
      <c r="G390" s="45"/>
      <c r="H390" s="46"/>
      <c r="I390" s="30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s="4" customFormat="1" ht="14.25" outlineLevel="1">
      <c r="A391" s="41"/>
      <c r="B391" s="41"/>
      <c r="C391" s="42"/>
      <c r="D391" s="43"/>
      <c r="E391" s="41"/>
      <c r="F391" s="44"/>
      <c r="G391" s="45"/>
      <c r="H391" s="46"/>
      <c r="I391" s="30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12.75" outlineLevel="1"/>
    <row r="393" spans="1:9" s="5" customFormat="1" ht="12.75" outlineLevel="1">
      <c r="A393" s="41"/>
      <c r="B393" s="41"/>
      <c r="C393" s="42"/>
      <c r="D393" s="43"/>
      <c r="E393" s="41"/>
      <c r="F393" s="44"/>
      <c r="G393" s="45"/>
      <c r="H393" s="46"/>
      <c r="I393" s="30"/>
    </row>
    <row r="394" ht="12.75" outlineLevel="1"/>
    <row r="395" spans="1:22" s="4" customFormat="1" ht="14.25" outlineLevel="1">
      <c r="A395" s="41"/>
      <c r="B395" s="41"/>
      <c r="C395" s="42"/>
      <c r="D395" s="43"/>
      <c r="E395" s="41"/>
      <c r="F395" s="44"/>
      <c r="G395" s="45"/>
      <c r="H395" s="46"/>
      <c r="I395" s="30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0:22" ht="14.25" outlineLevel="1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0:22" ht="14.25" outlineLevel="1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0:22" ht="14.25" outlineLevel="1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ht="12.75" outlineLevel="1"/>
    <row r="400" spans="10:22" ht="14.25" outlineLevel="1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s="4" customFormat="1" ht="14.25">
      <c r="A401" s="41"/>
      <c r="B401" s="41"/>
      <c r="C401" s="42"/>
      <c r="D401" s="43"/>
      <c r="E401" s="41"/>
      <c r="F401" s="44"/>
      <c r="G401" s="45"/>
      <c r="H401" s="46"/>
      <c r="I401" s="30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s="4" customFormat="1" ht="14.25" outlineLevel="1">
      <c r="A402" s="41"/>
      <c r="B402" s="41"/>
      <c r="C402" s="42"/>
      <c r="D402" s="43"/>
      <c r="E402" s="41"/>
      <c r="F402" s="44"/>
      <c r="G402" s="45"/>
      <c r="H402" s="46"/>
      <c r="I402" s="30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s="4" customFormat="1" ht="14.25" outlineLevel="1">
      <c r="A403" s="41"/>
      <c r="B403" s="41"/>
      <c r="C403" s="42"/>
      <c r="D403" s="43"/>
      <c r="E403" s="41"/>
      <c r="F403" s="44"/>
      <c r="G403" s="45"/>
      <c r="H403" s="46"/>
      <c r="I403" s="30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s="4" customFormat="1" ht="14.25" outlineLevel="1">
      <c r="A404" s="41"/>
      <c r="B404" s="41"/>
      <c r="C404" s="42"/>
      <c r="D404" s="43"/>
      <c r="E404" s="41"/>
      <c r="F404" s="44"/>
      <c r="G404" s="45"/>
      <c r="H404" s="46"/>
      <c r="I404" s="30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s="4" customFormat="1" ht="14.25" outlineLevel="1">
      <c r="A405" s="41"/>
      <c r="B405" s="41"/>
      <c r="C405" s="42"/>
      <c r="D405" s="43"/>
      <c r="E405" s="41"/>
      <c r="F405" s="44"/>
      <c r="G405" s="45"/>
      <c r="H405" s="46"/>
      <c r="I405" s="30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s="4" customFormat="1" ht="14.25" outlineLevel="1">
      <c r="A406" s="41"/>
      <c r="B406" s="41"/>
      <c r="C406" s="42"/>
      <c r="D406" s="43"/>
      <c r="E406" s="41"/>
      <c r="F406" s="44"/>
      <c r="G406" s="45"/>
      <c r="H406" s="46"/>
      <c r="I406" s="30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9" s="4" customFormat="1" ht="14.25" outlineLevel="1">
      <c r="A407" s="41"/>
      <c r="B407" s="41"/>
      <c r="C407" s="42"/>
      <c r="D407" s="43"/>
      <c r="E407" s="41"/>
      <c r="F407" s="44"/>
      <c r="G407" s="45"/>
      <c r="H407" s="46"/>
      <c r="I407" s="30"/>
    </row>
    <row r="408" spans="1:9" s="4" customFormat="1" ht="14.25" outlineLevel="1">
      <c r="A408" s="41"/>
      <c r="B408" s="41"/>
      <c r="C408" s="42"/>
      <c r="D408" s="43"/>
      <c r="E408" s="41"/>
      <c r="F408" s="44"/>
      <c r="G408" s="45"/>
      <c r="H408" s="46"/>
      <c r="I408" s="30"/>
    </row>
    <row r="409" spans="1:9" s="4" customFormat="1" ht="14.25" outlineLevel="1">
      <c r="A409" s="41"/>
      <c r="B409" s="41"/>
      <c r="C409" s="42"/>
      <c r="D409" s="43"/>
      <c r="E409" s="41"/>
      <c r="F409" s="44"/>
      <c r="G409" s="45"/>
      <c r="H409" s="46"/>
      <c r="I409" s="30"/>
    </row>
    <row r="410" spans="1:9" s="4" customFormat="1" ht="14.25" outlineLevel="1">
      <c r="A410" s="41"/>
      <c r="B410" s="41"/>
      <c r="C410" s="42"/>
      <c r="D410" s="43"/>
      <c r="E410" s="41"/>
      <c r="F410" s="44"/>
      <c r="G410" s="45"/>
      <c r="H410" s="46"/>
      <c r="I410" s="30"/>
    </row>
    <row r="411" spans="1:9" s="4" customFormat="1" ht="14.25" outlineLevel="1">
      <c r="A411" s="41"/>
      <c r="B411" s="41"/>
      <c r="C411" s="42"/>
      <c r="D411" s="43"/>
      <c r="E411" s="41"/>
      <c r="F411" s="44"/>
      <c r="G411" s="45"/>
      <c r="H411" s="46"/>
      <c r="I411" s="30"/>
    </row>
    <row r="412" spans="1:9" s="4" customFormat="1" ht="14.25" outlineLevel="1">
      <c r="A412" s="41"/>
      <c r="B412" s="41"/>
      <c r="C412" s="42"/>
      <c r="D412" s="43"/>
      <c r="E412" s="41"/>
      <c r="F412" s="44"/>
      <c r="G412" s="45"/>
      <c r="H412" s="46"/>
      <c r="I412" s="30"/>
    </row>
    <row r="413" spans="10:22" ht="14.25" outlineLevel="1"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0:22" ht="14.25" outlineLevel="1"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0:22" ht="14.25" outlineLevel="1"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0:22" ht="14.25" outlineLevel="1"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0:22" ht="14.25" outlineLevel="1"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0:22" ht="14.25" outlineLevel="1"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s="5" customFormat="1" ht="14.25" outlineLevel="1">
      <c r="A419" s="41"/>
      <c r="B419" s="41"/>
      <c r="C419" s="42"/>
      <c r="D419" s="43"/>
      <c r="E419" s="41"/>
      <c r="F419" s="44"/>
      <c r="G419" s="45"/>
      <c r="H419" s="46"/>
      <c r="I419" s="30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0:22" ht="14.25" outlineLevel="1"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0:22" ht="14.25" outlineLevel="1"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9" s="4" customFormat="1" ht="14.25" outlineLevel="1">
      <c r="A422" s="41"/>
      <c r="B422" s="41"/>
      <c r="C422" s="42"/>
      <c r="D422" s="43"/>
      <c r="E422" s="41"/>
      <c r="F422" s="44"/>
      <c r="G422" s="45"/>
      <c r="H422" s="46"/>
      <c r="I422" s="30"/>
    </row>
    <row r="423" spans="1:9" s="4" customFormat="1" ht="14.25" outlineLevel="1">
      <c r="A423" s="41"/>
      <c r="B423" s="41"/>
      <c r="C423" s="42"/>
      <c r="D423" s="43"/>
      <c r="E423" s="41"/>
      <c r="F423" s="44"/>
      <c r="G423" s="45"/>
      <c r="H423" s="46"/>
      <c r="I423" s="30"/>
    </row>
    <row r="424" spans="1:9" s="4" customFormat="1" ht="14.25" outlineLevel="1">
      <c r="A424" s="41"/>
      <c r="B424" s="41"/>
      <c r="C424" s="42"/>
      <c r="D424" s="43"/>
      <c r="E424" s="41"/>
      <c r="F424" s="44"/>
      <c r="G424" s="45"/>
      <c r="H424" s="46"/>
      <c r="I424" s="30"/>
    </row>
    <row r="425" spans="10:22" ht="14.25" outlineLevel="1"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9" s="4" customFormat="1" ht="14.25" outlineLevel="1">
      <c r="A426" s="41"/>
      <c r="B426" s="41"/>
      <c r="C426" s="42"/>
      <c r="D426" s="43"/>
      <c r="E426" s="41"/>
      <c r="F426" s="44"/>
      <c r="G426" s="45"/>
      <c r="H426" s="46"/>
      <c r="I426" s="30"/>
    </row>
    <row r="427" ht="12.75" outlineLevel="1"/>
    <row r="428" ht="12.75" outlineLevel="1"/>
    <row r="429" spans="10:22" ht="14.25" outlineLevel="1"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0:22" ht="14.25" outlineLevel="1"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0:22" ht="14.25" outlineLevel="1"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0:22" ht="14.25" outlineLevel="1"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9" s="4" customFormat="1" ht="14.25">
      <c r="A433" s="41"/>
      <c r="B433" s="41"/>
      <c r="C433" s="42"/>
      <c r="D433" s="43"/>
      <c r="E433" s="41"/>
      <c r="F433" s="44"/>
      <c r="G433" s="45"/>
      <c r="H433" s="46"/>
      <c r="I433" s="30"/>
    </row>
    <row r="434" spans="1:9" s="4" customFormat="1" ht="14.25" outlineLevel="1">
      <c r="A434" s="41"/>
      <c r="B434" s="41"/>
      <c r="C434" s="42"/>
      <c r="D434" s="43"/>
      <c r="E434" s="41"/>
      <c r="F434" s="44"/>
      <c r="G434" s="45"/>
      <c r="H434" s="46"/>
      <c r="I434" s="30"/>
    </row>
    <row r="435" spans="1:9" s="4" customFormat="1" ht="14.25" outlineLevel="1">
      <c r="A435" s="41"/>
      <c r="B435" s="41"/>
      <c r="C435" s="42"/>
      <c r="D435" s="43"/>
      <c r="E435" s="41"/>
      <c r="F435" s="44"/>
      <c r="G435" s="45"/>
      <c r="H435" s="46"/>
      <c r="I435" s="30"/>
    </row>
    <row r="436" spans="1:9" s="4" customFormat="1" ht="14.25" outlineLevel="1">
      <c r="A436" s="41"/>
      <c r="B436" s="41"/>
      <c r="C436" s="42"/>
      <c r="D436" s="43"/>
      <c r="E436" s="41"/>
      <c r="F436" s="44"/>
      <c r="G436" s="45"/>
      <c r="H436" s="46"/>
      <c r="I436" s="30"/>
    </row>
    <row r="437" spans="1:9" s="4" customFormat="1" ht="14.25" outlineLevel="1">
      <c r="A437" s="41"/>
      <c r="B437" s="41"/>
      <c r="C437" s="42"/>
      <c r="D437" s="43"/>
      <c r="E437" s="41"/>
      <c r="F437" s="44"/>
      <c r="G437" s="45"/>
      <c r="H437" s="46"/>
      <c r="I437" s="30"/>
    </row>
    <row r="438" spans="1:22" s="4" customFormat="1" ht="14.25" outlineLevel="1">
      <c r="A438" s="41"/>
      <c r="B438" s="41"/>
      <c r="C438" s="42"/>
      <c r="D438" s="43"/>
      <c r="E438" s="41"/>
      <c r="F438" s="44"/>
      <c r="G438" s="45"/>
      <c r="H438" s="46"/>
      <c r="I438" s="30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9" s="4" customFormat="1" ht="14.25" outlineLevel="1">
      <c r="A439" s="41"/>
      <c r="B439" s="41"/>
      <c r="C439" s="42"/>
      <c r="D439" s="43"/>
      <c r="E439" s="41"/>
      <c r="F439" s="44"/>
      <c r="G439" s="45"/>
      <c r="H439" s="46"/>
      <c r="I439" s="30"/>
    </row>
    <row r="440" spans="1:9" s="4" customFormat="1" ht="14.25" outlineLevel="1">
      <c r="A440" s="41"/>
      <c r="B440" s="41"/>
      <c r="C440" s="42"/>
      <c r="D440" s="43"/>
      <c r="E440" s="41"/>
      <c r="F440" s="44"/>
      <c r="G440" s="45"/>
      <c r="H440" s="46"/>
      <c r="I440" s="30"/>
    </row>
    <row r="441" spans="1:9" s="4" customFormat="1" ht="14.25" outlineLevel="1">
      <c r="A441" s="41"/>
      <c r="B441" s="41"/>
      <c r="C441" s="42"/>
      <c r="D441" s="43"/>
      <c r="E441" s="41"/>
      <c r="F441" s="44"/>
      <c r="G441" s="45"/>
      <c r="H441" s="46"/>
      <c r="I441" s="30"/>
    </row>
    <row r="442" spans="1:9" s="4" customFormat="1" ht="14.25" outlineLevel="1">
      <c r="A442" s="41"/>
      <c r="B442" s="41"/>
      <c r="C442" s="42"/>
      <c r="D442" s="43"/>
      <c r="E442" s="41"/>
      <c r="F442" s="44"/>
      <c r="G442" s="45"/>
      <c r="H442" s="46"/>
      <c r="I442" s="30"/>
    </row>
    <row r="443" spans="1:9" s="4" customFormat="1" ht="14.25" outlineLevel="1">
      <c r="A443" s="41"/>
      <c r="B443" s="41"/>
      <c r="C443" s="42"/>
      <c r="D443" s="43"/>
      <c r="E443" s="41"/>
      <c r="F443" s="44"/>
      <c r="G443" s="45"/>
      <c r="H443" s="46"/>
      <c r="I443" s="30"/>
    </row>
    <row r="444" spans="1:9" s="4" customFormat="1" ht="14.25" outlineLevel="1">
      <c r="A444" s="41"/>
      <c r="B444" s="41"/>
      <c r="C444" s="42"/>
      <c r="D444" s="43"/>
      <c r="E444" s="41"/>
      <c r="F444" s="44"/>
      <c r="G444" s="45"/>
      <c r="H444" s="46"/>
      <c r="I444" s="30"/>
    </row>
    <row r="445" spans="1:9" s="4" customFormat="1" ht="14.25" outlineLevel="1">
      <c r="A445" s="41"/>
      <c r="B445" s="41"/>
      <c r="C445" s="42"/>
      <c r="D445" s="43"/>
      <c r="E445" s="41"/>
      <c r="F445" s="44"/>
      <c r="G445" s="45"/>
      <c r="H445" s="46"/>
      <c r="I445" s="30"/>
    </row>
    <row r="446" spans="1:9" s="4" customFormat="1" ht="14.25" outlineLevel="1">
      <c r="A446" s="41"/>
      <c r="B446" s="41"/>
      <c r="C446" s="42"/>
      <c r="D446" s="43"/>
      <c r="E446" s="41"/>
      <c r="F446" s="44"/>
      <c r="G446" s="45"/>
      <c r="H446" s="46"/>
      <c r="I446" s="30"/>
    </row>
    <row r="447" spans="1:9" s="4" customFormat="1" ht="14.25" outlineLevel="1">
      <c r="A447" s="41"/>
      <c r="B447" s="41"/>
      <c r="C447" s="42"/>
      <c r="D447" s="43"/>
      <c r="E447" s="41"/>
      <c r="F447" s="44"/>
      <c r="G447" s="45"/>
      <c r="H447" s="46"/>
      <c r="I447" s="30"/>
    </row>
    <row r="448" spans="1:9" s="4" customFormat="1" ht="14.25" outlineLevel="1">
      <c r="A448" s="41"/>
      <c r="B448" s="41"/>
      <c r="C448" s="42"/>
      <c r="D448" s="43"/>
      <c r="E448" s="41"/>
      <c r="F448" s="44"/>
      <c r="G448" s="45"/>
      <c r="H448" s="46"/>
      <c r="I448" s="30"/>
    </row>
    <row r="449" spans="1:9" s="4" customFormat="1" ht="14.25" outlineLevel="1">
      <c r="A449" s="41"/>
      <c r="B449" s="41"/>
      <c r="C449" s="42"/>
      <c r="D449" s="43"/>
      <c r="E449" s="41"/>
      <c r="F449" s="44"/>
      <c r="G449" s="45"/>
      <c r="H449" s="46"/>
      <c r="I449" s="30"/>
    </row>
    <row r="450" spans="1:9" s="4" customFormat="1" ht="14.25" outlineLevel="1">
      <c r="A450" s="41"/>
      <c r="B450" s="41"/>
      <c r="C450" s="42"/>
      <c r="D450" s="43"/>
      <c r="E450" s="41"/>
      <c r="F450" s="44"/>
      <c r="G450" s="45"/>
      <c r="H450" s="46"/>
      <c r="I450" s="30"/>
    </row>
    <row r="451" spans="1:9" s="4" customFormat="1" ht="14.25" outlineLevel="1">
      <c r="A451" s="41"/>
      <c r="B451" s="41"/>
      <c r="C451" s="42"/>
      <c r="D451" s="43"/>
      <c r="E451" s="41"/>
      <c r="F451" s="44"/>
      <c r="G451" s="45"/>
      <c r="H451" s="46"/>
      <c r="I451" s="30"/>
    </row>
    <row r="452" spans="1:9" s="4" customFormat="1" ht="14.25" outlineLevel="1">
      <c r="A452" s="41"/>
      <c r="B452" s="41"/>
      <c r="C452" s="42"/>
      <c r="D452" s="43"/>
      <c r="E452" s="41"/>
      <c r="F452" s="44"/>
      <c r="G452" s="45"/>
      <c r="H452" s="46"/>
      <c r="I452" s="30"/>
    </row>
    <row r="453" spans="10:22" ht="14.25" outlineLevel="1"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ht="12.75" outlineLevel="1"/>
    <row r="455" spans="1:22" s="4" customFormat="1" ht="14.25" outlineLevel="1">
      <c r="A455" s="41"/>
      <c r="B455" s="41"/>
      <c r="C455" s="42"/>
      <c r="D455" s="43"/>
      <c r="E455" s="41"/>
      <c r="F455" s="44"/>
      <c r="G455" s="45"/>
      <c r="H455" s="46"/>
      <c r="I455" s="30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s="4" customFormat="1" ht="14.25" outlineLevel="1">
      <c r="A456" s="41"/>
      <c r="B456" s="41"/>
      <c r="C456" s="42"/>
      <c r="D456" s="43"/>
      <c r="E456" s="41"/>
      <c r="F456" s="44"/>
      <c r="G456" s="45"/>
      <c r="H456" s="46"/>
      <c r="I456" s="30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s="4" customFormat="1" ht="14.25" outlineLevel="1">
      <c r="A457" s="41"/>
      <c r="B457" s="41"/>
      <c r="C457" s="42"/>
      <c r="D457" s="43"/>
      <c r="E457" s="41"/>
      <c r="F457" s="44"/>
      <c r="G457" s="45"/>
      <c r="H457" s="46"/>
      <c r="I457" s="30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s="4" customFormat="1" ht="14.25" outlineLevel="1">
      <c r="A458" s="41"/>
      <c r="B458" s="41"/>
      <c r="C458" s="42"/>
      <c r="D458" s="43"/>
      <c r="E458" s="41"/>
      <c r="F458" s="44"/>
      <c r="G458" s="45"/>
      <c r="H458" s="46"/>
      <c r="I458" s="30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s="4" customFormat="1" ht="14.25" outlineLevel="1">
      <c r="A459" s="41"/>
      <c r="B459" s="41"/>
      <c r="C459" s="42"/>
      <c r="D459" s="43"/>
      <c r="E459" s="41"/>
      <c r="F459" s="44"/>
      <c r="G459" s="45"/>
      <c r="H459" s="46"/>
      <c r="I459" s="30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s="4" customFormat="1" ht="14.25" outlineLevel="1">
      <c r="A460" s="41"/>
      <c r="B460" s="41"/>
      <c r="C460" s="42"/>
      <c r="D460" s="43"/>
      <c r="E460" s="41"/>
      <c r="F460" s="44"/>
      <c r="G460" s="45"/>
      <c r="H460" s="46"/>
      <c r="I460" s="30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9" s="4" customFormat="1" ht="14.25" outlineLevel="1">
      <c r="A461" s="41"/>
      <c r="B461" s="41"/>
      <c r="C461" s="42"/>
      <c r="D461" s="43"/>
      <c r="E461" s="41"/>
      <c r="F461" s="44"/>
      <c r="G461" s="45"/>
      <c r="H461" s="46"/>
      <c r="I461" s="30"/>
    </row>
    <row r="462" spans="1:9" s="4" customFormat="1" ht="14.25" outlineLevel="1">
      <c r="A462" s="41"/>
      <c r="B462" s="41"/>
      <c r="C462" s="42"/>
      <c r="D462" s="43"/>
      <c r="E462" s="41"/>
      <c r="F462" s="44"/>
      <c r="G462" s="45"/>
      <c r="H462" s="46"/>
      <c r="I462" s="30"/>
    </row>
    <row r="463" spans="1:9" s="4" customFormat="1" ht="14.25" outlineLevel="1">
      <c r="A463" s="41"/>
      <c r="B463" s="41"/>
      <c r="C463" s="42"/>
      <c r="D463" s="43"/>
      <c r="E463" s="41"/>
      <c r="F463" s="44"/>
      <c r="G463" s="45"/>
      <c r="H463" s="46"/>
      <c r="I463" s="30"/>
    </row>
    <row r="464" spans="10:22" ht="14.25" outlineLevel="1"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9" s="4" customFormat="1" ht="14.25" outlineLevel="1">
      <c r="A465" s="41"/>
      <c r="B465" s="41"/>
      <c r="C465" s="42"/>
      <c r="D465" s="43"/>
      <c r="E465" s="41"/>
      <c r="F465" s="44"/>
      <c r="G465" s="45"/>
      <c r="H465" s="46"/>
      <c r="I465" s="30"/>
    </row>
    <row r="466" spans="1:22" s="4" customFormat="1" ht="14.25" outlineLevel="1">
      <c r="A466" s="41"/>
      <c r="B466" s="41"/>
      <c r="C466" s="42"/>
      <c r="D466" s="43"/>
      <c r="E466" s="41"/>
      <c r="F466" s="44"/>
      <c r="G466" s="45"/>
      <c r="H466" s="46"/>
      <c r="I466" s="30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9" s="4" customFormat="1" ht="14.25" outlineLevel="1">
      <c r="A467" s="41"/>
      <c r="B467" s="41"/>
      <c r="C467" s="42"/>
      <c r="D467" s="43"/>
      <c r="E467" s="41"/>
      <c r="F467" s="44"/>
      <c r="G467" s="45"/>
      <c r="H467" s="46"/>
      <c r="I467" s="30"/>
    </row>
    <row r="468" spans="1:22" s="4" customFormat="1" ht="14.25" outlineLevel="1">
      <c r="A468" s="41"/>
      <c r="B468" s="41"/>
      <c r="C468" s="42"/>
      <c r="D468" s="43"/>
      <c r="E468" s="41"/>
      <c r="F468" s="44"/>
      <c r="G468" s="45"/>
      <c r="H468" s="46"/>
      <c r="I468" s="30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s="4" customFormat="1" ht="14.25" outlineLevel="1">
      <c r="A469" s="41"/>
      <c r="B469" s="41"/>
      <c r="C469" s="42"/>
      <c r="D469" s="43"/>
      <c r="E469" s="41"/>
      <c r="F469" s="44"/>
      <c r="G469" s="45"/>
      <c r="H469" s="46"/>
      <c r="I469" s="30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s="4" customFormat="1" ht="14.25" outlineLevel="1">
      <c r="A470" s="41"/>
      <c r="B470" s="41"/>
      <c r="C470" s="42"/>
      <c r="D470" s="43"/>
      <c r="E470" s="41"/>
      <c r="F470" s="44"/>
      <c r="G470" s="45"/>
      <c r="H470" s="46"/>
      <c r="I470" s="30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s="4" customFormat="1" ht="14.25" outlineLevel="1">
      <c r="A471" s="41"/>
      <c r="B471" s="41"/>
      <c r="C471" s="42"/>
      <c r="D471" s="43"/>
      <c r="E471" s="41"/>
      <c r="F471" s="44"/>
      <c r="G471" s="45"/>
      <c r="H471" s="46"/>
      <c r="I471" s="30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s="4" customFormat="1" ht="14.25" outlineLevel="1">
      <c r="A472" s="41"/>
      <c r="B472" s="41"/>
      <c r="C472" s="42"/>
      <c r="D472" s="43"/>
      <c r="E472" s="41"/>
      <c r="F472" s="44"/>
      <c r="G472" s="45"/>
      <c r="H472" s="46"/>
      <c r="I472" s="30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s="4" customFormat="1" ht="14.25" outlineLevel="1">
      <c r="A473" s="41"/>
      <c r="B473" s="41"/>
      <c r="C473" s="42"/>
      <c r="D473" s="43"/>
      <c r="E473" s="41"/>
      <c r="F473" s="44"/>
      <c r="G473" s="45"/>
      <c r="H473" s="46"/>
      <c r="I473" s="30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9" s="4" customFormat="1" ht="14.25" outlineLevel="1">
      <c r="A474" s="41"/>
      <c r="B474" s="41"/>
      <c r="C474" s="42"/>
      <c r="D474" s="43"/>
      <c r="E474" s="41"/>
      <c r="F474" s="44"/>
      <c r="G474" s="45"/>
      <c r="H474" s="46"/>
      <c r="I474" s="30"/>
    </row>
    <row r="475" spans="1:9" s="4" customFormat="1" ht="14.25" outlineLevel="1">
      <c r="A475" s="41"/>
      <c r="B475" s="41"/>
      <c r="C475" s="42"/>
      <c r="D475" s="43"/>
      <c r="E475" s="41"/>
      <c r="F475" s="44"/>
      <c r="G475" s="45"/>
      <c r="H475" s="46"/>
      <c r="I475" s="30"/>
    </row>
    <row r="476" spans="1:9" s="4" customFormat="1" ht="14.25" outlineLevel="1">
      <c r="A476" s="41"/>
      <c r="B476" s="41"/>
      <c r="C476" s="42"/>
      <c r="D476" s="43"/>
      <c r="E476" s="41"/>
      <c r="F476" s="44"/>
      <c r="G476" s="45"/>
      <c r="H476" s="46"/>
      <c r="I476" s="30"/>
    </row>
    <row r="477" spans="1:9" s="4" customFormat="1" ht="14.25" outlineLevel="1">
      <c r="A477" s="41"/>
      <c r="B477" s="41"/>
      <c r="C477" s="42"/>
      <c r="D477" s="43"/>
      <c r="E477" s="41"/>
      <c r="F477" s="44"/>
      <c r="G477" s="45"/>
      <c r="H477" s="46"/>
      <c r="I477" s="30"/>
    </row>
    <row r="478" spans="1:9" s="4" customFormat="1" ht="14.25" outlineLevel="1">
      <c r="A478" s="41"/>
      <c r="B478" s="41"/>
      <c r="C478" s="42"/>
      <c r="D478" s="43"/>
      <c r="E478" s="41"/>
      <c r="F478" s="44"/>
      <c r="G478" s="45"/>
      <c r="H478" s="46"/>
      <c r="I478" s="30"/>
    </row>
    <row r="479" spans="1:9" s="4" customFormat="1" ht="14.25" outlineLevel="1">
      <c r="A479" s="41"/>
      <c r="B479" s="41"/>
      <c r="C479" s="42"/>
      <c r="D479" s="43"/>
      <c r="E479" s="41"/>
      <c r="F479" s="44"/>
      <c r="G479" s="45"/>
      <c r="H479" s="46"/>
      <c r="I479" s="30"/>
    </row>
    <row r="480" spans="10:22" ht="14.25" outlineLevel="1"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0:22" ht="14.25" outlineLevel="1"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0:22" ht="14.25" outlineLevel="1"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s="5" customFormat="1" ht="14.25" outlineLevel="1">
      <c r="A483" s="41"/>
      <c r="B483" s="41"/>
      <c r="C483" s="42"/>
      <c r="D483" s="43"/>
      <c r="E483" s="41"/>
      <c r="F483" s="44"/>
      <c r="G483" s="45"/>
      <c r="H483" s="46"/>
      <c r="I483" s="30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0:22" ht="14.25" outlineLevel="1"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0:22" ht="14.25" outlineLevel="1"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0:22" ht="14.25" outlineLevel="1"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9" s="4" customFormat="1" ht="14.25" outlineLevel="1">
      <c r="A487" s="41"/>
      <c r="B487" s="41"/>
      <c r="C487" s="42"/>
      <c r="D487" s="43"/>
      <c r="E487" s="41"/>
      <c r="F487" s="44"/>
      <c r="G487" s="45"/>
      <c r="H487" s="46"/>
      <c r="I487" s="30"/>
    </row>
    <row r="488" spans="1:9" s="4" customFormat="1" ht="14.25" outlineLevel="1">
      <c r="A488" s="41"/>
      <c r="B488" s="41"/>
      <c r="C488" s="42"/>
      <c r="D488" s="43"/>
      <c r="E488" s="41"/>
      <c r="F488" s="44"/>
      <c r="G488" s="45"/>
      <c r="H488" s="46"/>
      <c r="I488" s="30"/>
    </row>
    <row r="489" spans="1:9" s="4" customFormat="1" ht="14.25" outlineLevel="1">
      <c r="A489" s="41"/>
      <c r="B489" s="41"/>
      <c r="C489" s="42"/>
      <c r="D489" s="43"/>
      <c r="E489" s="41"/>
      <c r="F489" s="44"/>
      <c r="G489" s="45"/>
      <c r="H489" s="46"/>
      <c r="I489" s="30"/>
    </row>
    <row r="490" spans="1:9" s="4" customFormat="1" ht="14.25" outlineLevel="1">
      <c r="A490" s="41"/>
      <c r="B490" s="41"/>
      <c r="C490" s="42"/>
      <c r="D490" s="43"/>
      <c r="E490" s="41"/>
      <c r="F490" s="44"/>
      <c r="G490" s="45"/>
      <c r="H490" s="46"/>
      <c r="I490" s="30"/>
    </row>
    <row r="491" spans="1:9" s="4" customFormat="1" ht="14.25" outlineLevel="1">
      <c r="A491" s="41"/>
      <c r="B491" s="41"/>
      <c r="C491" s="42"/>
      <c r="D491" s="43"/>
      <c r="E491" s="41"/>
      <c r="F491" s="44"/>
      <c r="G491" s="45"/>
      <c r="H491" s="46"/>
      <c r="I491" s="30"/>
    </row>
    <row r="492" spans="10:22" ht="14.25" outlineLevel="1"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9" s="4" customFormat="1" ht="14.25" outlineLevel="1">
      <c r="A493" s="41"/>
      <c r="B493" s="41"/>
      <c r="C493" s="42"/>
      <c r="D493" s="43"/>
      <c r="E493" s="41"/>
      <c r="F493" s="44"/>
      <c r="G493" s="45"/>
      <c r="H493" s="46"/>
      <c r="I493" s="30"/>
    </row>
    <row r="494" spans="10:22" ht="14.25" outlineLevel="1"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0:22" ht="14.25" outlineLevel="1"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0:22" ht="14.25" outlineLevel="1"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0:22" ht="14.25" outlineLevel="1"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0:22" ht="14.25" outlineLevel="1"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0:22" ht="14.25" outlineLevel="1"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9" s="4" customFormat="1" ht="14.25">
      <c r="A500" s="41"/>
      <c r="B500" s="41"/>
      <c r="C500" s="42"/>
      <c r="D500" s="43"/>
      <c r="E500" s="41"/>
      <c r="F500" s="44"/>
      <c r="G500" s="45"/>
      <c r="H500" s="46"/>
      <c r="I500" s="30"/>
    </row>
    <row r="501" spans="1:9" s="4" customFormat="1" ht="14.25" outlineLevel="1">
      <c r="A501" s="41"/>
      <c r="B501" s="41"/>
      <c r="C501" s="42"/>
      <c r="D501" s="43"/>
      <c r="E501" s="41"/>
      <c r="F501" s="44"/>
      <c r="G501" s="45"/>
      <c r="H501" s="46"/>
      <c r="I501" s="30"/>
    </row>
    <row r="502" spans="1:9" s="4" customFormat="1" ht="14.25" outlineLevel="1">
      <c r="A502" s="41"/>
      <c r="B502" s="41"/>
      <c r="C502" s="42"/>
      <c r="D502" s="43"/>
      <c r="E502" s="41"/>
      <c r="F502" s="44"/>
      <c r="G502" s="45"/>
      <c r="H502" s="46"/>
      <c r="I502" s="30"/>
    </row>
    <row r="503" spans="1:9" s="4" customFormat="1" ht="14.25" outlineLevel="1">
      <c r="A503" s="41"/>
      <c r="B503" s="41"/>
      <c r="C503" s="42"/>
      <c r="D503" s="43"/>
      <c r="E503" s="41"/>
      <c r="F503" s="44"/>
      <c r="G503" s="45"/>
      <c r="H503" s="46"/>
      <c r="I503" s="30"/>
    </row>
    <row r="504" spans="1:9" s="4" customFormat="1" ht="14.25" outlineLevel="1">
      <c r="A504" s="41"/>
      <c r="B504" s="41"/>
      <c r="C504" s="42"/>
      <c r="D504" s="43"/>
      <c r="E504" s="41"/>
      <c r="F504" s="44"/>
      <c r="G504" s="45"/>
      <c r="H504" s="46"/>
      <c r="I504" s="30"/>
    </row>
    <row r="505" spans="1:9" s="4" customFormat="1" ht="14.25" outlineLevel="1">
      <c r="A505" s="41"/>
      <c r="B505" s="41"/>
      <c r="C505" s="42"/>
      <c r="D505" s="43"/>
      <c r="E505" s="41"/>
      <c r="F505" s="44"/>
      <c r="G505" s="45"/>
      <c r="H505" s="46"/>
      <c r="I505" s="30"/>
    </row>
    <row r="506" spans="1:9" s="4" customFormat="1" ht="14.25" outlineLevel="1">
      <c r="A506" s="41"/>
      <c r="B506" s="41"/>
      <c r="C506" s="42"/>
      <c r="D506" s="43"/>
      <c r="E506" s="41"/>
      <c r="F506" s="44"/>
      <c r="G506" s="45"/>
      <c r="H506" s="46"/>
      <c r="I506" s="30"/>
    </row>
    <row r="507" spans="1:9" s="4" customFormat="1" ht="14.25" outlineLevel="1">
      <c r="A507" s="41"/>
      <c r="B507" s="41"/>
      <c r="C507" s="42"/>
      <c r="D507" s="43"/>
      <c r="E507" s="41"/>
      <c r="F507" s="44"/>
      <c r="G507" s="45"/>
      <c r="H507" s="46"/>
      <c r="I507" s="30"/>
    </row>
    <row r="508" spans="1:9" s="4" customFormat="1" ht="14.25" outlineLevel="1">
      <c r="A508" s="41"/>
      <c r="B508" s="41"/>
      <c r="C508" s="42"/>
      <c r="D508" s="43"/>
      <c r="E508" s="41"/>
      <c r="F508" s="44"/>
      <c r="G508" s="45"/>
      <c r="H508" s="46"/>
      <c r="I508" s="30"/>
    </row>
    <row r="509" spans="1:9" s="4" customFormat="1" ht="14.25" outlineLevel="1">
      <c r="A509" s="41"/>
      <c r="B509" s="41"/>
      <c r="C509" s="42"/>
      <c r="D509" s="43"/>
      <c r="E509" s="41"/>
      <c r="F509" s="44"/>
      <c r="G509" s="45"/>
      <c r="H509" s="46"/>
      <c r="I509" s="30"/>
    </row>
    <row r="510" spans="1:9" s="4" customFormat="1" ht="14.25" outlineLevel="1">
      <c r="A510" s="41"/>
      <c r="B510" s="41"/>
      <c r="C510" s="42"/>
      <c r="D510" s="43"/>
      <c r="E510" s="41"/>
      <c r="F510" s="44"/>
      <c r="G510" s="45"/>
      <c r="H510" s="46"/>
      <c r="I510" s="30"/>
    </row>
    <row r="511" spans="1:9" s="4" customFormat="1" ht="14.25" outlineLevel="1">
      <c r="A511" s="41"/>
      <c r="B511" s="41"/>
      <c r="C511" s="42"/>
      <c r="D511" s="43"/>
      <c r="E511" s="41"/>
      <c r="F511" s="44"/>
      <c r="G511" s="45"/>
      <c r="H511" s="46"/>
      <c r="I511" s="30"/>
    </row>
    <row r="512" spans="1:9" s="4" customFormat="1" ht="14.25" outlineLevel="1">
      <c r="A512" s="41"/>
      <c r="B512" s="41"/>
      <c r="C512" s="42"/>
      <c r="D512" s="43"/>
      <c r="E512" s="41"/>
      <c r="F512" s="44"/>
      <c r="G512" s="45"/>
      <c r="H512" s="46"/>
      <c r="I512" s="30"/>
    </row>
    <row r="513" spans="1:9" s="4" customFormat="1" ht="14.25" outlineLevel="1">
      <c r="A513" s="41"/>
      <c r="B513" s="41"/>
      <c r="C513" s="42"/>
      <c r="D513" s="43"/>
      <c r="E513" s="41"/>
      <c r="F513" s="44"/>
      <c r="G513" s="45"/>
      <c r="H513" s="46"/>
      <c r="I513" s="30"/>
    </row>
    <row r="514" spans="1:9" s="4" customFormat="1" ht="14.25" outlineLevel="1">
      <c r="A514" s="41"/>
      <c r="B514" s="41"/>
      <c r="C514" s="42"/>
      <c r="D514" s="43"/>
      <c r="E514" s="41"/>
      <c r="F514" s="44"/>
      <c r="G514" s="45"/>
      <c r="H514" s="46"/>
      <c r="I514" s="30"/>
    </row>
    <row r="515" spans="1:9" s="4" customFormat="1" ht="14.25" outlineLevel="1">
      <c r="A515" s="41"/>
      <c r="B515" s="41"/>
      <c r="C515" s="42"/>
      <c r="D515" s="43"/>
      <c r="E515" s="41"/>
      <c r="F515" s="44"/>
      <c r="G515" s="45"/>
      <c r="H515" s="46"/>
      <c r="I515" s="30"/>
    </row>
    <row r="516" spans="1:22" s="4" customFormat="1" ht="14.25" outlineLevel="1">
      <c r="A516" s="41"/>
      <c r="B516" s="41"/>
      <c r="C516" s="42"/>
      <c r="D516" s="43"/>
      <c r="E516" s="41"/>
      <c r="F516" s="44"/>
      <c r="G516" s="45"/>
      <c r="H516" s="46"/>
      <c r="I516" s="30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9" s="4" customFormat="1" ht="14.25" outlineLevel="1">
      <c r="A517" s="41"/>
      <c r="B517" s="41"/>
      <c r="C517" s="42"/>
      <c r="D517" s="43"/>
      <c r="E517" s="41"/>
      <c r="F517" s="44"/>
      <c r="G517" s="45"/>
      <c r="H517" s="46"/>
      <c r="I517" s="30"/>
    </row>
    <row r="518" spans="1:9" s="4" customFormat="1" ht="14.25" outlineLevel="1">
      <c r="A518" s="41"/>
      <c r="B518" s="41"/>
      <c r="C518" s="42"/>
      <c r="D518" s="43"/>
      <c r="E518" s="41"/>
      <c r="F518" s="44"/>
      <c r="G518" s="45"/>
      <c r="H518" s="46"/>
      <c r="I518" s="30"/>
    </row>
    <row r="519" spans="1:9" s="4" customFormat="1" ht="14.25" outlineLevel="1">
      <c r="A519" s="41"/>
      <c r="B519" s="41"/>
      <c r="C519" s="42"/>
      <c r="D519" s="43"/>
      <c r="E519" s="41"/>
      <c r="F519" s="44"/>
      <c r="G519" s="45"/>
      <c r="H519" s="46"/>
      <c r="I519" s="30"/>
    </row>
    <row r="520" spans="1:9" s="4" customFormat="1" ht="14.25" outlineLevel="1">
      <c r="A520" s="41"/>
      <c r="B520" s="41"/>
      <c r="C520" s="42"/>
      <c r="D520" s="43"/>
      <c r="E520" s="41"/>
      <c r="F520" s="44"/>
      <c r="G520" s="45"/>
      <c r="H520" s="46"/>
      <c r="I520" s="30"/>
    </row>
    <row r="521" spans="1:9" s="4" customFormat="1" ht="14.25" outlineLevel="1">
      <c r="A521" s="41"/>
      <c r="B521" s="41"/>
      <c r="C521" s="42"/>
      <c r="D521" s="43"/>
      <c r="E521" s="41"/>
      <c r="F521" s="44"/>
      <c r="G521" s="45"/>
      <c r="H521" s="46"/>
      <c r="I521" s="30"/>
    </row>
    <row r="522" spans="1:9" s="4" customFormat="1" ht="14.25" outlineLevel="1">
      <c r="A522" s="41"/>
      <c r="B522" s="41"/>
      <c r="C522" s="42"/>
      <c r="D522" s="43"/>
      <c r="E522" s="41"/>
      <c r="F522" s="44"/>
      <c r="G522" s="45"/>
      <c r="H522" s="46"/>
      <c r="I522" s="30"/>
    </row>
    <row r="523" spans="1:9" s="4" customFormat="1" ht="14.25" outlineLevel="1">
      <c r="A523" s="41"/>
      <c r="B523" s="41"/>
      <c r="C523" s="42"/>
      <c r="D523" s="43"/>
      <c r="E523" s="41"/>
      <c r="F523" s="44"/>
      <c r="G523" s="45"/>
      <c r="H523" s="46"/>
      <c r="I523" s="30"/>
    </row>
    <row r="524" spans="1:9" s="4" customFormat="1" ht="14.25" outlineLevel="1">
      <c r="A524" s="41"/>
      <c r="B524" s="41"/>
      <c r="C524" s="42"/>
      <c r="D524" s="43"/>
      <c r="E524" s="41"/>
      <c r="F524" s="44"/>
      <c r="G524" s="45"/>
      <c r="H524" s="46"/>
      <c r="I524" s="30"/>
    </row>
    <row r="525" spans="1:9" s="4" customFormat="1" ht="14.25" outlineLevel="1">
      <c r="A525" s="41"/>
      <c r="B525" s="41"/>
      <c r="C525" s="42"/>
      <c r="D525" s="43"/>
      <c r="E525" s="41"/>
      <c r="F525" s="44"/>
      <c r="G525" s="45"/>
      <c r="H525" s="46"/>
      <c r="I525" s="30"/>
    </row>
    <row r="526" spans="1:22" s="4" customFormat="1" ht="14.25" outlineLevel="1">
      <c r="A526" s="41"/>
      <c r="B526" s="41"/>
      <c r="C526" s="42"/>
      <c r="D526" s="43"/>
      <c r="E526" s="41"/>
      <c r="F526" s="44"/>
      <c r="G526" s="45"/>
      <c r="H526" s="46"/>
      <c r="I526" s="30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s="4" customFormat="1" ht="14.25" outlineLevel="1">
      <c r="A527" s="41"/>
      <c r="B527" s="41"/>
      <c r="C527" s="42"/>
      <c r="D527" s="43"/>
      <c r="E527" s="41"/>
      <c r="F527" s="44"/>
      <c r="G527" s="45"/>
      <c r="H527" s="46"/>
      <c r="I527" s="30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s="4" customFormat="1" ht="14.25" outlineLevel="1">
      <c r="A528" s="41"/>
      <c r="B528" s="41"/>
      <c r="C528" s="42"/>
      <c r="D528" s="43"/>
      <c r="E528" s="41"/>
      <c r="F528" s="44"/>
      <c r="G528" s="45"/>
      <c r="H528" s="46"/>
      <c r="I528" s="30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s="4" customFormat="1" ht="14.25" outlineLevel="1">
      <c r="A529" s="41"/>
      <c r="B529" s="41"/>
      <c r="C529" s="42"/>
      <c r="D529" s="43"/>
      <c r="E529" s="41"/>
      <c r="F529" s="44"/>
      <c r="G529" s="45"/>
      <c r="H529" s="46"/>
      <c r="I529" s="30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s="4" customFormat="1" ht="14.25" outlineLevel="1">
      <c r="A530" s="41"/>
      <c r="B530" s="41"/>
      <c r="C530" s="42"/>
      <c r="D530" s="43"/>
      <c r="E530" s="41"/>
      <c r="F530" s="44"/>
      <c r="G530" s="45"/>
      <c r="H530" s="46"/>
      <c r="I530" s="30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s="4" customFormat="1" ht="14.25" outlineLevel="1">
      <c r="A531" s="41"/>
      <c r="B531" s="41"/>
      <c r="C531" s="42"/>
      <c r="D531" s="43"/>
      <c r="E531" s="41"/>
      <c r="F531" s="44"/>
      <c r="G531" s="45"/>
      <c r="H531" s="46"/>
      <c r="I531" s="30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s="4" customFormat="1" ht="14.25" outlineLevel="1">
      <c r="A532" s="41"/>
      <c r="B532" s="41"/>
      <c r="C532" s="42"/>
      <c r="D532" s="43"/>
      <c r="E532" s="41"/>
      <c r="F532" s="44"/>
      <c r="G532" s="45"/>
      <c r="H532" s="46"/>
      <c r="I532" s="30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s="4" customFormat="1" ht="14.25" outlineLevel="1">
      <c r="A533" s="41"/>
      <c r="B533" s="41"/>
      <c r="C533" s="42"/>
      <c r="D533" s="43"/>
      <c r="E533" s="41"/>
      <c r="F533" s="44"/>
      <c r="G533" s="45"/>
      <c r="H533" s="46"/>
      <c r="I533" s="30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9" s="4" customFormat="1" ht="14.25" outlineLevel="1">
      <c r="A534" s="41"/>
      <c r="B534" s="41"/>
      <c r="C534" s="42"/>
      <c r="D534" s="43"/>
      <c r="E534" s="41"/>
      <c r="F534" s="44"/>
      <c r="G534" s="45"/>
      <c r="H534" s="46"/>
      <c r="I534" s="30"/>
    </row>
    <row r="535" spans="1:22" s="4" customFormat="1" ht="14.25" outlineLevel="1">
      <c r="A535" s="41"/>
      <c r="B535" s="41"/>
      <c r="C535" s="42"/>
      <c r="D535" s="43"/>
      <c r="E535" s="41"/>
      <c r="F535" s="44"/>
      <c r="G535" s="45"/>
      <c r="H535" s="46"/>
      <c r="I535" s="30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s="4" customFormat="1" ht="14.25" outlineLevel="1">
      <c r="A536" s="41"/>
      <c r="B536" s="41"/>
      <c r="C536" s="42"/>
      <c r="D536" s="43"/>
      <c r="E536" s="41"/>
      <c r="F536" s="44"/>
      <c r="G536" s="45"/>
      <c r="H536" s="46"/>
      <c r="I536" s="30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s="4" customFormat="1" ht="14.25" outlineLevel="1">
      <c r="A537" s="41"/>
      <c r="B537" s="41"/>
      <c r="C537" s="42"/>
      <c r="D537" s="43"/>
      <c r="E537" s="41"/>
      <c r="F537" s="44"/>
      <c r="G537" s="45"/>
      <c r="H537" s="46"/>
      <c r="I537" s="30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s="4" customFormat="1" ht="14.25" outlineLevel="1">
      <c r="A538" s="41"/>
      <c r="B538" s="41"/>
      <c r="C538" s="42"/>
      <c r="D538" s="43"/>
      <c r="E538" s="41"/>
      <c r="F538" s="44"/>
      <c r="G538" s="45"/>
      <c r="H538" s="46"/>
      <c r="I538" s="30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s="4" customFormat="1" ht="14.25" outlineLevel="1">
      <c r="A539" s="41"/>
      <c r="B539" s="41"/>
      <c r="C539" s="42"/>
      <c r="D539" s="43"/>
      <c r="E539" s="41"/>
      <c r="F539" s="44"/>
      <c r="G539" s="45"/>
      <c r="H539" s="46"/>
      <c r="I539" s="30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s="4" customFormat="1" ht="14.25" outlineLevel="1">
      <c r="A540" s="41"/>
      <c r="B540" s="41"/>
      <c r="C540" s="42"/>
      <c r="D540" s="43"/>
      <c r="E540" s="41"/>
      <c r="F540" s="44"/>
      <c r="G540" s="45"/>
      <c r="H540" s="46"/>
      <c r="I540" s="30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s="4" customFormat="1" ht="14.25" outlineLevel="1">
      <c r="A541" s="41"/>
      <c r="B541" s="41"/>
      <c r="C541" s="42"/>
      <c r="D541" s="43"/>
      <c r="E541" s="41"/>
      <c r="F541" s="44"/>
      <c r="G541" s="45"/>
      <c r="H541" s="46"/>
      <c r="I541" s="30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s="6" customFormat="1" ht="14.25" outlineLevel="1">
      <c r="A542" s="41"/>
      <c r="B542" s="41"/>
      <c r="C542" s="42"/>
      <c r="D542" s="43"/>
      <c r="E542" s="41"/>
      <c r="F542" s="44"/>
      <c r="G542" s="45"/>
      <c r="H542" s="46"/>
      <c r="I542" s="30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s="4" customFormat="1" ht="14.25" outlineLevel="1">
      <c r="A543" s="41"/>
      <c r="B543" s="41"/>
      <c r="C543" s="42"/>
      <c r="D543" s="43"/>
      <c r="E543" s="41"/>
      <c r="F543" s="44"/>
      <c r="G543" s="45"/>
      <c r="H543" s="46"/>
      <c r="I543" s="30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s="4" customFormat="1" ht="14.25" outlineLevel="1">
      <c r="A544" s="41"/>
      <c r="B544" s="41"/>
      <c r="C544" s="42"/>
      <c r="D544" s="43"/>
      <c r="E544" s="41"/>
      <c r="F544" s="44"/>
      <c r="G544" s="45"/>
      <c r="H544" s="46"/>
      <c r="I544" s="30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s="4" customFormat="1" ht="14.25" outlineLevel="1">
      <c r="A545" s="41"/>
      <c r="B545" s="41"/>
      <c r="C545" s="42"/>
      <c r="D545" s="43"/>
      <c r="E545" s="41"/>
      <c r="F545" s="44"/>
      <c r="G545" s="45"/>
      <c r="H545" s="46"/>
      <c r="I545" s="30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s="4" customFormat="1" ht="14.25" outlineLevel="1">
      <c r="A546" s="41"/>
      <c r="B546" s="41"/>
      <c r="C546" s="42"/>
      <c r="D546" s="43"/>
      <c r="E546" s="41"/>
      <c r="F546" s="44"/>
      <c r="G546" s="45"/>
      <c r="H546" s="46"/>
      <c r="I546" s="30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s="4" customFormat="1" ht="14.25" outlineLevel="1">
      <c r="A547" s="41"/>
      <c r="B547" s="41"/>
      <c r="C547" s="42"/>
      <c r="D547" s="43"/>
      <c r="E547" s="41"/>
      <c r="F547" s="44"/>
      <c r="G547" s="45"/>
      <c r="H547" s="46"/>
      <c r="I547" s="30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s="4" customFormat="1" ht="14.25" outlineLevel="1">
      <c r="A548" s="41"/>
      <c r="B548" s="41"/>
      <c r="C548" s="42"/>
      <c r="D548" s="43"/>
      <c r="E548" s="41"/>
      <c r="F548" s="44"/>
      <c r="G548" s="45"/>
      <c r="H548" s="46"/>
      <c r="I548" s="30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s="4" customFormat="1" ht="14.25" outlineLevel="1">
      <c r="A549" s="41"/>
      <c r="B549" s="41"/>
      <c r="C549" s="42"/>
      <c r="D549" s="43"/>
      <c r="E549" s="41"/>
      <c r="F549" s="44"/>
      <c r="G549" s="45"/>
      <c r="H549" s="46"/>
      <c r="I549" s="30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s="4" customFormat="1" ht="14.25" outlineLevel="1">
      <c r="A550" s="41"/>
      <c r="B550" s="41"/>
      <c r="C550" s="42"/>
      <c r="D550" s="43"/>
      <c r="E550" s="41"/>
      <c r="F550" s="44"/>
      <c r="G550" s="45"/>
      <c r="H550" s="46"/>
      <c r="I550" s="30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s="4" customFormat="1" ht="14.25" outlineLevel="1">
      <c r="A551" s="41"/>
      <c r="B551" s="41"/>
      <c r="C551" s="42"/>
      <c r="D551" s="43"/>
      <c r="E551" s="41"/>
      <c r="F551" s="44"/>
      <c r="G551" s="45"/>
      <c r="H551" s="46"/>
      <c r="I551" s="30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s="6" customFormat="1" ht="14.25" outlineLevel="1">
      <c r="A552" s="41"/>
      <c r="B552" s="41"/>
      <c r="C552" s="42"/>
      <c r="D552" s="43"/>
      <c r="E552" s="41"/>
      <c r="F552" s="44"/>
      <c r="G552" s="45"/>
      <c r="H552" s="46"/>
      <c r="I552" s="30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s="6" customFormat="1" ht="14.25" outlineLevel="1">
      <c r="A553" s="41"/>
      <c r="B553" s="41"/>
      <c r="C553" s="42"/>
      <c r="D553" s="43"/>
      <c r="E553" s="41"/>
      <c r="F553" s="44"/>
      <c r="G553" s="45"/>
      <c r="H553" s="46"/>
      <c r="I553" s="30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s="6" customFormat="1" ht="14.25" outlineLevel="1">
      <c r="A554" s="41"/>
      <c r="B554" s="41"/>
      <c r="C554" s="42"/>
      <c r="D554" s="43"/>
      <c r="E554" s="41"/>
      <c r="F554" s="44"/>
      <c r="G554" s="45"/>
      <c r="H554" s="46"/>
      <c r="I554" s="30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s="6" customFormat="1" ht="14.25" outlineLevel="1">
      <c r="A555" s="41"/>
      <c r="B555" s="41"/>
      <c r="C555" s="42"/>
      <c r="D555" s="43"/>
      <c r="E555" s="41"/>
      <c r="F555" s="44"/>
      <c r="G555" s="45"/>
      <c r="H555" s="46"/>
      <c r="I555" s="30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s="6" customFormat="1" ht="14.25" outlineLevel="1">
      <c r="A556" s="41"/>
      <c r="B556" s="41"/>
      <c r="C556" s="42"/>
      <c r="D556" s="43"/>
      <c r="E556" s="41"/>
      <c r="F556" s="44"/>
      <c r="G556" s="45"/>
      <c r="H556" s="46"/>
      <c r="I556" s="30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s="6" customFormat="1" ht="14.25" outlineLevel="1">
      <c r="A557" s="41"/>
      <c r="B557" s="41"/>
      <c r="C557" s="42"/>
      <c r="D557" s="43"/>
      <c r="E557" s="41"/>
      <c r="F557" s="44"/>
      <c r="G557" s="45"/>
      <c r="H557" s="46"/>
      <c r="I557" s="30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s="6" customFormat="1" ht="14.25" outlineLevel="1">
      <c r="A558" s="41"/>
      <c r="B558" s="41"/>
      <c r="C558" s="42"/>
      <c r="D558" s="43"/>
      <c r="E558" s="41"/>
      <c r="F558" s="44"/>
      <c r="G558" s="45"/>
      <c r="H558" s="46"/>
      <c r="I558" s="30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s="6" customFormat="1" ht="14.25" outlineLevel="1">
      <c r="A559" s="41"/>
      <c r="B559" s="41"/>
      <c r="C559" s="42"/>
      <c r="D559" s="43"/>
      <c r="E559" s="41"/>
      <c r="F559" s="44"/>
      <c r="G559" s="45"/>
      <c r="H559" s="46"/>
      <c r="I559" s="30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9" s="4" customFormat="1" ht="14.25" outlineLevel="1">
      <c r="A560" s="41"/>
      <c r="B560" s="41"/>
      <c r="C560" s="42"/>
      <c r="D560" s="43"/>
      <c r="E560" s="41"/>
      <c r="F560" s="44"/>
      <c r="G560" s="45"/>
      <c r="H560" s="46"/>
      <c r="I560" s="30"/>
    </row>
    <row r="561" spans="10:22" ht="14.25" outlineLevel="1"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s="7" customFormat="1" ht="14.25" outlineLevel="1">
      <c r="A562" s="41"/>
      <c r="B562" s="41"/>
      <c r="C562" s="42"/>
      <c r="D562" s="43"/>
      <c r="E562" s="41"/>
      <c r="F562" s="44"/>
      <c r="G562" s="45"/>
      <c r="H562" s="46"/>
      <c r="I562" s="30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s="7" customFormat="1" ht="14.25" outlineLevel="1">
      <c r="A563" s="41"/>
      <c r="B563" s="41"/>
      <c r="C563" s="42"/>
      <c r="D563" s="43"/>
      <c r="E563" s="41"/>
      <c r="F563" s="44"/>
      <c r="G563" s="45"/>
      <c r="H563" s="46"/>
      <c r="I563" s="30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s="7" customFormat="1" ht="14.25" outlineLevel="1">
      <c r="A564" s="41"/>
      <c r="B564" s="41"/>
      <c r="C564" s="42"/>
      <c r="D564" s="43"/>
      <c r="E564" s="41"/>
      <c r="F564" s="44"/>
      <c r="G564" s="45"/>
      <c r="H564" s="46"/>
      <c r="I564" s="30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s="7" customFormat="1" ht="14.25" outlineLevel="1">
      <c r="A565" s="41"/>
      <c r="B565" s="41"/>
      <c r="C565" s="42"/>
      <c r="D565" s="43"/>
      <c r="E565" s="41"/>
      <c r="F565" s="44"/>
      <c r="G565" s="45"/>
      <c r="H565" s="46"/>
      <c r="I565" s="30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s="7" customFormat="1" ht="14.25" outlineLevel="1">
      <c r="A566" s="41"/>
      <c r="B566" s="41"/>
      <c r="C566" s="42"/>
      <c r="D566" s="43"/>
      <c r="E566" s="41"/>
      <c r="F566" s="44"/>
      <c r="G566" s="45"/>
      <c r="H566" s="46"/>
      <c r="I566" s="30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s="7" customFormat="1" ht="14.25" outlineLevel="1">
      <c r="A567" s="41"/>
      <c r="B567" s="41"/>
      <c r="C567" s="42"/>
      <c r="D567" s="43"/>
      <c r="E567" s="41"/>
      <c r="F567" s="44"/>
      <c r="G567" s="45"/>
      <c r="H567" s="46"/>
      <c r="I567" s="30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0:22" ht="14.25" outlineLevel="1"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0:22" ht="14.25" outlineLevel="1"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0:22" ht="14.25" outlineLevel="1"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0:22" ht="14.25" outlineLevel="1"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0:22" ht="14.25" outlineLevel="1"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ht="12.75" outlineLevel="1"/>
    <row r="574" spans="1:22" s="5" customFormat="1" ht="12.75" outlineLevel="1">
      <c r="A574" s="41"/>
      <c r="B574" s="41"/>
      <c r="C574" s="42"/>
      <c r="D574" s="43"/>
      <c r="E574" s="41"/>
      <c r="F574" s="44"/>
      <c r="G574" s="45"/>
      <c r="H574" s="46"/>
      <c r="I574" s="30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s="5" customFormat="1" ht="12.75" outlineLevel="1">
      <c r="A575" s="41"/>
      <c r="B575" s="41"/>
      <c r="C575" s="42"/>
      <c r="D575" s="43"/>
      <c r="E575" s="41"/>
      <c r="F575" s="44"/>
      <c r="G575" s="45"/>
      <c r="H575" s="46"/>
      <c r="I575" s="30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12.75" outlineLevel="1"/>
    <row r="577" ht="12.75" outlineLevel="1"/>
    <row r="578" ht="12.75" outlineLevel="1"/>
    <row r="579" ht="12.75" outlineLevel="1"/>
    <row r="580" spans="1:22" s="4" customFormat="1" ht="14.25" outlineLevel="1">
      <c r="A580" s="41"/>
      <c r="B580" s="41"/>
      <c r="C580" s="42"/>
      <c r="D580" s="43"/>
      <c r="E580" s="41"/>
      <c r="F580" s="44"/>
      <c r="G580" s="45"/>
      <c r="H580" s="46"/>
      <c r="I580" s="30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s="4" customFormat="1" ht="14.25" outlineLevel="1">
      <c r="A581" s="41"/>
      <c r="B581" s="41"/>
      <c r="C581" s="42"/>
      <c r="D581" s="43"/>
      <c r="E581" s="41"/>
      <c r="F581" s="44"/>
      <c r="G581" s="45"/>
      <c r="H581" s="46"/>
      <c r="I581" s="30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s="4" customFormat="1" ht="14.25" outlineLevel="1">
      <c r="A582" s="41"/>
      <c r="B582" s="41"/>
      <c r="C582" s="42"/>
      <c r="D582" s="43"/>
      <c r="E582" s="41"/>
      <c r="F582" s="44"/>
      <c r="G582" s="45"/>
      <c r="H582" s="46"/>
      <c r="I582" s="30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s="5" customFormat="1" ht="14.25" outlineLevel="1">
      <c r="A583" s="41"/>
      <c r="B583" s="41"/>
      <c r="C583" s="42"/>
      <c r="D583" s="43"/>
      <c r="E583" s="41"/>
      <c r="F583" s="44"/>
      <c r="G583" s="45"/>
      <c r="H583" s="46"/>
      <c r="I583" s="30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s="5" customFormat="1" ht="14.25" outlineLevel="1">
      <c r="A584" s="41"/>
      <c r="B584" s="41"/>
      <c r="C584" s="42"/>
      <c r="D584" s="43"/>
      <c r="E584" s="41"/>
      <c r="F584" s="44"/>
      <c r="G584" s="45"/>
      <c r="H584" s="46"/>
      <c r="I584" s="30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9" s="4" customFormat="1" ht="14.25" outlineLevel="1">
      <c r="A585" s="41"/>
      <c r="B585" s="41"/>
      <c r="C585" s="42"/>
      <c r="D585" s="43"/>
      <c r="E585" s="41"/>
      <c r="F585" s="44"/>
      <c r="G585" s="45"/>
      <c r="H585" s="46"/>
      <c r="I585" s="30"/>
    </row>
    <row r="586" spans="1:9" s="4" customFormat="1" ht="14.25" outlineLevel="1">
      <c r="A586" s="41"/>
      <c r="B586" s="41"/>
      <c r="C586" s="42"/>
      <c r="D586" s="43"/>
      <c r="E586" s="41"/>
      <c r="F586" s="44"/>
      <c r="G586" s="45"/>
      <c r="H586" s="46"/>
      <c r="I586" s="30"/>
    </row>
    <row r="587" spans="1:9" s="4" customFormat="1" ht="14.25" outlineLevel="1">
      <c r="A587" s="41"/>
      <c r="B587" s="41"/>
      <c r="C587" s="42"/>
      <c r="D587" s="43"/>
      <c r="E587" s="41"/>
      <c r="F587" s="44"/>
      <c r="G587" s="45"/>
      <c r="H587" s="46"/>
      <c r="I587" s="30"/>
    </row>
    <row r="588" spans="1:22" s="4" customFormat="1" ht="14.25" outlineLevel="1">
      <c r="A588" s="41"/>
      <c r="B588" s="41"/>
      <c r="C588" s="42"/>
      <c r="D588" s="43"/>
      <c r="E588" s="41"/>
      <c r="F588" s="44"/>
      <c r="G588" s="45"/>
      <c r="H588" s="46"/>
      <c r="I588" s="30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9" s="4" customFormat="1" ht="14.25" outlineLevel="1">
      <c r="A589" s="41"/>
      <c r="B589" s="41"/>
      <c r="C589" s="42"/>
      <c r="D589" s="43"/>
      <c r="E589" s="41"/>
      <c r="F589" s="44"/>
      <c r="G589" s="45"/>
      <c r="H589" s="46"/>
      <c r="I589" s="30"/>
    </row>
    <row r="590" spans="1:22" s="4" customFormat="1" ht="14.25" outlineLevel="1">
      <c r="A590" s="41"/>
      <c r="B590" s="41"/>
      <c r="C590" s="42"/>
      <c r="D590" s="43"/>
      <c r="E590" s="41"/>
      <c r="F590" s="44"/>
      <c r="G590" s="45"/>
      <c r="H590" s="46"/>
      <c r="I590" s="30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9" s="4" customFormat="1" ht="14.25" outlineLevel="1">
      <c r="A591" s="41"/>
      <c r="B591" s="41"/>
      <c r="C591" s="42"/>
      <c r="D591" s="43"/>
      <c r="E591" s="41"/>
      <c r="F591" s="44"/>
      <c r="G591" s="45"/>
      <c r="H591" s="46"/>
      <c r="I591" s="30"/>
    </row>
    <row r="592" spans="1:9" s="4" customFormat="1" ht="14.25" outlineLevel="1">
      <c r="A592" s="41"/>
      <c r="B592" s="41"/>
      <c r="C592" s="42"/>
      <c r="D592" s="43"/>
      <c r="E592" s="41"/>
      <c r="F592" s="44"/>
      <c r="G592" s="45"/>
      <c r="H592" s="46"/>
      <c r="I592" s="30"/>
    </row>
    <row r="593" spans="1:9" s="4" customFormat="1" ht="14.25" outlineLevel="1">
      <c r="A593" s="41"/>
      <c r="B593" s="41"/>
      <c r="C593" s="42"/>
      <c r="D593" s="43"/>
      <c r="E593" s="41"/>
      <c r="F593" s="44"/>
      <c r="G593" s="45"/>
      <c r="H593" s="46"/>
      <c r="I593" s="30"/>
    </row>
    <row r="594" spans="1:9" s="4" customFormat="1" ht="14.25" outlineLevel="1">
      <c r="A594" s="41"/>
      <c r="B594" s="41"/>
      <c r="C594" s="42"/>
      <c r="D594" s="43"/>
      <c r="E594" s="41"/>
      <c r="F594" s="44"/>
      <c r="G594" s="45"/>
      <c r="H594" s="46"/>
      <c r="I594" s="30"/>
    </row>
    <row r="595" spans="1:9" s="4" customFormat="1" ht="14.25" outlineLevel="1">
      <c r="A595" s="41"/>
      <c r="B595" s="41"/>
      <c r="C595" s="42"/>
      <c r="D595" s="43"/>
      <c r="E595" s="41"/>
      <c r="F595" s="44"/>
      <c r="G595" s="45"/>
      <c r="H595" s="46"/>
      <c r="I595" s="30"/>
    </row>
    <row r="596" spans="1:9" s="4" customFormat="1" ht="14.25" outlineLevel="1">
      <c r="A596" s="41"/>
      <c r="B596" s="41"/>
      <c r="C596" s="42"/>
      <c r="D596" s="43"/>
      <c r="E596" s="41"/>
      <c r="F596" s="44"/>
      <c r="G596" s="45"/>
      <c r="H596" s="46"/>
      <c r="I596" s="30"/>
    </row>
    <row r="597" spans="1:9" s="4" customFormat="1" ht="14.25" outlineLevel="1">
      <c r="A597" s="41"/>
      <c r="B597" s="41"/>
      <c r="C597" s="42"/>
      <c r="D597" s="43"/>
      <c r="E597" s="41"/>
      <c r="F597" s="44"/>
      <c r="G597" s="45"/>
      <c r="H597" s="46"/>
      <c r="I597" s="30"/>
    </row>
    <row r="598" spans="1:9" s="4" customFormat="1" ht="14.25" outlineLevel="1">
      <c r="A598" s="41"/>
      <c r="B598" s="41"/>
      <c r="C598" s="42"/>
      <c r="D598" s="43"/>
      <c r="E598" s="41"/>
      <c r="F598" s="44"/>
      <c r="G598" s="45"/>
      <c r="H598" s="46"/>
      <c r="I598" s="30"/>
    </row>
    <row r="599" spans="10:22" ht="14.25" outlineLevel="1"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0:22" ht="14.25" outlineLevel="1"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0:22" ht="14.25" outlineLevel="1"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0:22" ht="14.25" outlineLevel="1"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0:22" ht="14.25" outlineLevel="1"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0:22" ht="14.25" outlineLevel="1"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0:22" ht="14.25" outlineLevel="1"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0:22" ht="14.25" outlineLevel="1"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0:22" ht="14.25" outlineLevel="1"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0:22" ht="14.25" outlineLevel="1"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s="4" customFormat="1" ht="14.25" outlineLevel="1">
      <c r="A609" s="41"/>
      <c r="B609" s="41"/>
      <c r="C609" s="42"/>
      <c r="D609" s="43"/>
      <c r="E609" s="41"/>
      <c r="F609" s="44"/>
      <c r="G609" s="45"/>
      <c r="H609" s="46"/>
      <c r="I609" s="30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s="4" customFormat="1" ht="14.25" outlineLevel="1">
      <c r="A610" s="41"/>
      <c r="B610" s="41"/>
      <c r="C610" s="42"/>
      <c r="D610" s="43"/>
      <c r="E610" s="41"/>
      <c r="F610" s="44"/>
      <c r="G610" s="45"/>
      <c r="H610" s="46"/>
      <c r="I610" s="30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s="4" customFormat="1" ht="14.25" outlineLevel="1">
      <c r="A611" s="41"/>
      <c r="B611" s="41"/>
      <c r="C611" s="42"/>
      <c r="D611" s="43"/>
      <c r="E611" s="41"/>
      <c r="F611" s="44"/>
      <c r="G611" s="45"/>
      <c r="H611" s="46"/>
      <c r="I611" s="30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s="4" customFormat="1" ht="14.25" outlineLevel="1">
      <c r="A612" s="41"/>
      <c r="B612" s="41"/>
      <c r="C612" s="42"/>
      <c r="D612" s="43"/>
      <c r="E612" s="41"/>
      <c r="F612" s="44"/>
      <c r="G612" s="45"/>
      <c r="H612" s="46"/>
      <c r="I612" s="30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s="4" customFormat="1" ht="14.25" outlineLevel="1">
      <c r="A613" s="41"/>
      <c r="B613" s="41"/>
      <c r="C613" s="42"/>
      <c r="D613" s="43"/>
      <c r="E613" s="41"/>
      <c r="F613" s="44"/>
      <c r="G613" s="45"/>
      <c r="H613" s="46"/>
      <c r="I613" s="30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12.75" outlineLevel="1"/>
    <row r="615" spans="1:22" s="4" customFormat="1" ht="14.25" outlineLevel="1">
      <c r="A615" s="41"/>
      <c r="B615" s="41"/>
      <c r="C615" s="42"/>
      <c r="D615" s="43"/>
      <c r="E615" s="41"/>
      <c r="F615" s="44"/>
      <c r="G615" s="45"/>
      <c r="H615" s="46"/>
      <c r="I615" s="30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0:22" ht="12.75" outlineLevel="1"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s="4" customFormat="1" ht="14.25" outlineLevel="1">
      <c r="A617" s="41"/>
      <c r="B617" s="41"/>
      <c r="C617" s="42"/>
      <c r="D617" s="43"/>
      <c r="E617" s="41"/>
      <c r="F617" s="44"/>
      <c r="G617" s="45"/>
      <c r="H617" s="46"/>
      <c r="I617" s="30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s="4" customFormat="1" ht="14.25" outlineLevel="1">
      <c r="A618" s="41"/>
      <c r="B618" s="41"/>
      <c r="C618" s="42"/>
      <c r="D618" s="43"/>
      <c r="E618" s="41"/>
      <c r="F618" s="44"/>
      <c r="G618" s="45"/>
      <c r="H618" s="46"/>
      <c r="I618" s="30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s="4" customFormat="1" ht="14.25" outlineLevel="1">
      <c r="A619" s="41"/>
      <c r="B619" s="41"/>
      <c r="C619" s="42"/>
      <c r="D619" s="43"/>
      <c r="E619" s="41"/>
      <c r="F619" s="44"/>
      <c r="G619" s="45"/>
      <c r="H619" s="46"/>
      <c r="I619" s="30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s="4" customFormat="1" ht="14.25" outlineLevel="1">
      <c r="A620" s="41"/>
      <c r="B620" s="41"/>
      <c r="C620" s="42"/>
      <c r="D620" s="43"/>
      <c r="E620" s="41"/>
      <c r="F620" s="44"/>
      <c r="G620" s="45"/>
      <c r="H620" s="46"/>
      <c r="I620" s="30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s="4" customFormat="1" ht="14.25" outlineLevel="1">
      <c r="A621" s="41"/>
      <c r="B621" s="41"/>
      <c r="C621" s="42"/>
      <c r="D621" s="43"/>
      <c r="E621" s="41"/>
      <c r="F621" s="44"/>
      <c r="G621" s="45"/>
      <c r="H621" s="46"/>
      <c r="I621" s="30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s="4" customFormat="1" ht="14.25" outlineLevel="1">
      <c r="A622" s="41"/>
      <c r="B622" s="41"/>
      <c r="C622" s="42"/>
      <c r="D622" s="43"/>
      <c r="E622" s="41"/>
      <c r="F622" s="44"/>
      <c r="G622" s="45"/>
      <c r="H622" s="46"/>
      <c r="I622" s="30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s="4" customFormat="1" ht="14.25" outlineLevel="1">
      <c r="A623" s="41"/>
      <c r="B623" s="41"/>
      <c r="C623" s="42"/>
      <c r="D623" s="43"/>
      <c r="E623" s="41"/>
      <c r="F623" s="44"/>
      <c r="G623" s="45"/>
      <c r="H623" s="46"/>
      <c r="I623" s="30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9" s="4" customFormat="1" ht="14.25" outlineLevel="1">
      <c r="A624" s="41"/>
      <c r="B624" s="41"/>
      <c r="C624" s="42"/>
      <c r="D624" s="43"/>
      <c r="E624" s="41"/>
      <c r="F624" s="44"/>
      <c r="G624" s="45"/>
      <c r="H624" s="46"/>
      <c r="I624" s="30"/>
    </row>
    <row r="625" spans="1:9" s="4" customFormat="1" ht="14.25" outlineLevel="1">
      <c r="A625" s="41"/>
      <c r="B625" s="41"/>
      <c r="C625" s="42"/>
      <c r="D625" s="43"/>
      <c r="E625" s="41"/>
      <c r="F625" s="44"/>
      <c r="G625" s="45"/>
      <c r="H625" s="46"/>
      <c r="I625" s="30"/>
    </row>
    <row r="626" spans="1:9" s="4" customFormat="1" ht="14.25" outlineLevel="1">
      <c r="A626" s="41"/>
      <c r="B626" s="41"/>
      <c r="C626" s="42"/>
      <c r="D626" s="43"/>
      <c r="E626" s="41"/>
      <c r="F626" s="44"/>
      <c r="G626" s="45"/>
      <c r="H626" s="46"/>
      <c r="I626" s="30"/>
    </row>
    <row r="627" spans="1:9" s="4" customFormat="1" ht="14.25" outlineLevel="1">
      <c r="A627" s="41"/>
      <c r="B627" s="41"/>
      <c r="C627" s="42"/>
      <c r="D627" s="43"/>
      <c r="E627" s="41"/>
      <c r="F627" s="44"/>
      <c r="G627" s="45"/>
      <c r="H627" s="46"/>
      <c r="I627" s="30"/>
    </row>
    <row r="628" spans="1:9" s="4" customFormat="1" ht="14.25" outlineLevel="1">
      <c r="A628" s="41"/>
      <c r="B628" s="41"/>
      <c r="C628" s="42"/>
      <c r="D628" s="43"/>
      <c r="E628" s="41"/>
      <c r="F628" s="44"/>
      <c r="G628" s="45"/>
      <c r="H628" s="46"/>
      <c r="I628" s="30"/>
    </row>
    <row r="629" spans="1:9" s="4" customFormat="1" ht="14.25" outlineLevel="1">
      <c r="A629" s="41"/>
      <c r="B629" s="41"/>
      <c r="C629" s="42"/>
      <c r="D629" s="43"/>
      <c r="E629" s="41"/>
      <c r="F629" s="44"/>
      <c r="G629" s="45"/>
      <c r="H629" s="46"/>
      <c r="I629" s="30"/>
    </row>
    <row r="630" spans="1:22" s="4" customFormat="1" ht="14.25" outlineLevel="1">
      <c r="A630" s="41"/>
      <c r="B630" s="41"/>
      <c r="C630" s="42"/>
      <c r="D630" s="43"/>
      <c r="E630" s="41"/>
      <c r="F630" s="44"/>
      <c r="G630" s="45"/>
      <c r="H630" s="46"/>
      <c r="I630" s="30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s="4" customFormat="1" ht="14.25" outlineLevel="1">
      <c r="A631" s="41"/>
      <c r="B631" s="41"/>
      <c r="C631" s="42"/>
      <c r="D631" s="43"/>
      <c r="E631" s="41"/>
      <c r="F631" s="44"/>
      <c r="G631" s="45"/>
      <c r="H631" s="46"/>
      <c r="I631" s="30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s="4" customFormat="1" ht="14.25" outlineLevel="1">
      <c r="A632" s="41"/>
      <c r="B632" s="41"/>
      <c r="C632" s="42"/>
      <c r="D632" s="43"/>
      <c r="E632" s="41"/>
      <c r="F632" s="44"/>
      <c r="G632" s="45"/>
      <c r="H632" s="46"/>
      <c r="I632" s="30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s="4" customFormat="1" ht="14.25" outlineLevel="1">
      <c r="A633" s="41"/>
      <c r="B633" s="41"/>
      <c r="C633" s="42"/>
      <c r="D633" s="43"/>
      <c r="E633" s="41"/>
      <c r="F633" s="44"/>
      <c r="G633" s="45"/>
      <c r="H633" s="46"/>
      <c r="I633" s="30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9" s="4" customFormat="1" ht="14.25" outlineLevel="1">
      <c r="A634" s="41"/>
      <c r="B634" s="41"/>
      <c r="C634" s="42"/>
      <c r="D634" s="43"/>
      <c r="E634" s="41"/>
      <c r="F634" s="44"/>
      <c r="G634" s="45"/>
      <c r="H634" s="46"/>
      <c r="I634" s="30"/>
    </row>
    <row r="635" ht="12.75" outlineLevel="1"/>
    <row r="636" ht="12.75" outlineLevel="1"/>
    <row r="637" ht="12.75" outlineLevel="1"/>
    <row r="638" ht="12.75" outlineLevel="1"/>
    <row r="639" ht="12.75" outlineLevel="1"/>
    <row r="640" ht="12.75" outlineLevel="1"/>
    <row r="641" spans="1:22" s="5" customFormat="1" ht="12.75" outlineLevel="1">
      <c r="A641" s="41"/>
      <c r="B641" s="41"/>
      <c r="C641" s="42"/>
      <c r="D641" s="43"/>
      <c r="E641" s="41"/>
      <c r="F641" s="44"/>
      <c r="G641" s="45"/>
      <c r="H641" s="46"/>
      <c r="I641" s="30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s="5" customFormat="1" ht="12.75" outlineLevel="1">
      <c r="A642" s="41"/>
      <c r="B642" s="41"/>
      <c r="C642" s="42"/>
      <c r="D642" s="43"/>
      <c r="E642" s="41"/>
      <c r="F642" s="44"/>
      <c r="G642" s="45"/>
      <c r="H642" s="46"/>
      <c r="I642" s="30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s="5" customFormat="1" ht="12.75" outlineLevel="1">
      <c r="A643" s="41"/>
      <c r="B643" s="41"/>
      <c r="C643" s="42"/>
      <c r="D643" s="43"/>
      <c r="E643" s="41"/>
      <c r="F643" s="44"/>
      <c r="G643" s="45"/>
      <c r="H643" s="46"/>
      <c r="I643" s="30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12.75" outlineLevel="1"/>
    <row r="645" ht="12.75" outlineLevel="1"/>
    <row r="646" ht="12.75" outlineLevel="1"/>
    <row r="647" ht="12.75" outlineLevel="1"/>
    <row r="648" ht="12.75" outlineLevel="1"/>
    <row r="649" spans="1:22" s="5" customFormat="1" ht="12.75" outlineLevel="1">
      <c r="A649" s="41"/>
      <c r="B649" s="41"/>
      <c r="C649" s="42"/>
      <c r="D649" s="43"/>
      <c r="E649" s="41"/>
      <c r="F649" s="44"/>
      <c r="G649" s="45"/>
      <c r="H649" s="46"/>
      <c r="I649" s="30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s="4" customFormat="1" ht="14.25" outlineLevel="1">
      <c r="A650" s="41"/>
      <c r="B650" s="41"/>
      <c r="C650" s="42"/>
      <c r="D650" s="43"/>
      <c r="E650" s="41"/>
      <c r="F650" s="44"/>
      <c r="G650" s="45"/>
      <c r="H650" s="46"/>
      <c r="I650" s="30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s="4" customFormat="1" ht="14.25" outlineLevel="1">
      <c r="A651" s="41"/>
      <c r="B651" s="41"/>
      <c r="C651" s="42"/>
      <c r="D651" s="43"/>
      <c r="E651" s="41"/>
      <c r="F651" s="44"/>
      <c r="G651" s="45"/>
      <c r="H651" s="46"/>
      <c r="I651" s="30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s="4" customFormat="1" ht="14.25" outlineLevel="1">
      <c r="A652" s="41"/>
      <c r="B652" s="41"/>
      <c r="C652" s="42"/>
      <c r="D652" s="43"/>
      <c r="E652" s="41"/>
      <c r="F652" s="44"/>
      <c r="G652" s="45"/>
      <c r="H652" s="46"/>
      <c r="I652" s="30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s="4" customFormat="1" ht="14.25" outlineLevel="1">
      <c r="A653" s="41"/>
      <c r="B653" s="41"/>
      <c r="C653" s="42"/>
      <c r="D653" s="43"/>
      <c r="E653" s="41"/>
      <c r="F653" s="44"/>
      <c r="G653" s="45"/>
      <c r="H653" s="46"/>
      <c r="I653" s="30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s="4" customFormat="1" ht="14.25" outlineLevel="1">
      <c r="A654" s="41"/>
      <c r="B654" s="41"/>
      <c r="C654" s="42"/>
      <c r="D654" s="43"/>
      <c r="E654" s="41"/>
      <c r="F654" s="44"/>
      <c r="G654" s="45"/>
      <c r="H654" s="46"/>
      <c r="I654" s="30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s="4" customFormat="1" ht="14.25" outlineLevel="1">
      <c r="A655" s="41"/>
      <c r="B655" s="41"/>
      <c r="C655" s="42"/>
      <c r="D655" s="43"/>
      <c r="E655" s="41"/>
      <c r="F655" s="44"/>
      <c r="G655" s="45"/>
      <c r="H655" s="46"/>
      <c r="I655" s="30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12.75" outlineLevel="1"/>
    <row r="657" ht="12.75" outlineLevel="1"/>
    <row r="658" spans="1:22" s="5" customFormat="1" ht="12.75" outlineLevel="1">
      <c r="A658" s="41"/>
      <c r="B658" s="41"/>
      <c r="C658" s="42"/>
      <c r="D658" s="43"/>
      <c r="E658" s="41"/>
      <c r="F658" s="44"/>
      <c r="G658" s="45"/>
      <c r="H658" s="46"/>
      <c r="I658" s="30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12.75" outlineLevel="1"/>
    <row r="660" spans="1:22" s="4" customFormat="1" ht="14.25" outlineLevel="1">
      <c r="A660" s="41"/>
      <c r="B660" s="41"/>
      <c r="C660" s="42"/>
      <c r="D660" s="43"/>
      <c r="E660" s="41"/>
      <c r="F660" s="44"/>
      <c r="G660" s="45"/>
      <c r="H660" s="46"/>
      <c r="I660" s="30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12.75" outlineLevel="1"/>
    <row r="662" ht="12.75" outlineLevel="1"/>
  </sheetData>
  <sheetProtection password="C805" sheet="1" formatCells="0" formatColumns="0" formatRows="0" insertColumns="0" insertRows="0" deleteColumns="0" deleteRows="0"/>
  <autoFilter ref="A13:I13"/>
  <mergeCells count="6">
    <mergeCell ref="A1:I1"/>
    <mergeCell ref="A2:I2"/>
    <mergeCell ref="A3:I3"/>
    <mergeCell ref="A57:B57"/>
    <mergeCell ref="G56:H56"/>
    <mergeCell ref="G57:H57"/>
  </mergeCells>
  <printOptions horizontalCentered="1"/>
  <pageMargins left="0.2362204724409449" right="0.2362204724409449" top="0.7480314960629921" bottom="0.35433070866141736" header="0.5118110236220472" footer="0.15748031496062992"/>
  <pageSetup fitToHeight="0" fitToWidth="1" horizontalDpi="600" verticalDpi="600" orientation="landscape" paperSize="9" scale="76" r:id="rId1"/>
  <headerFooter alignWithMargins="0">
    <oddFooter>&amp;R&amp;9PÁG. &amp;P/&amp;N</oddFooter>
  </headerFooter>
  <rowBreaks count="1" manualBreakCount="1">
    <brk id="207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5.57421875" style="131" customWidth="1"/>
    <col min="2" max="2" width="67.7109375" style="131" customWidth="1"/>
    <col min="3" max="3" width="19.57421875" style="131" bestFit="1" customWidth="1"/>
    <col min="4" max="4" width="27.28125" style="131" bestFit="1" customWidth="1"/>
    <col min="5" max="5" width="19.7109375" style="131" bestFit="1" customWidth="1"/>
    <col min="6" max="16384" width="9.140625" style="131" customWidth="1"/>
  </cols>
  <sheetData>
    <row r="1" spans="1:5" ht="30">
      <c r="A1" s="245"/>
      <c r="B1" s="246"/>
      <c r="C1" s="246"/>
      <c r="D1" s="246"/>
      <c r="E1" s="246"/>
    </row>
    <row r="2" spans="1:5" ht="12.75">
      <c r="A2" s="245"/>
      <c r="B2" s="247"/>
      <c r="C2" s="247"/>
      <c r="D2" s="247"/>
      <c r="E2" s="247"/>
    </row>
    <row r="3" spans="1:5" ht="12.75">
      <c r="A3" s="245"/>
      <c r="B3" s="247"/>
      <c r="C3" s="247"/>
      <c r="D3" s="247"/>
      <c r="E3" s="247"/>
    </row>
    <row r="4" spans="1:5" ht="18">
      <c r="A4" s="245"/>
      <c r="B4" s="248"/>
      <c r="C4" s="248"/>
      <c r="D4" s="248"/>
      <c r="E4" s="248"/>
    </row>
    <row r="5" spans="1:5" ht="13.5" thickBot="1">
      <c r="A5" s="245"/>
      <c r="B5" s="132"/>
      <c r="C5" s="133"/>
      <c r="D5" s="133"/>
      <c r="E5" s="133"/>
    </row>
    <row r="6" spans="1:5" ht="15.75">
      <c r="A6" s="146" t="s">
        <v>0</v>
      </c>
      <c r="B6" s="249" t="str">
        <f>'Orçamento novo'!B5</f>
        <v>EXECUÇÃO DE FECHAMENTO E CALÇADAS EM TERRENO NA RUA RODOLFO VOIGHT</v>
      </c>
      <c r="C6" s="249"/>
      <c r="D6" s="249"/>
      <c r="E6" s="250"/>
    </row>
    <row r="7" spans="1:5" ht="4.5" customHeight="1">
      <c r="A7" s="147"/>
      <c r="B7" s="148"/>
      <c r="C7" s="149"/>
      <c r="D7" s="149"/>
      <c r="E7" s="150"/>
    </row>
    <row r="8" spans="1:6" ht="15.75">
      <c r="A8" s="253" t="str">
        <f>"Tipo de Intervenção: "&amp;'Orçamento novo'!C7</f>
        <v>Tipo de Intervenção: CONSTRUÇÃO E REFORMA</v>
      </c>
      <c r="B8" s="254"/>
      <c r="C8" s="151"/>
      <c r="D8" s="152"/>
      <c r="E8" s="153"/>
      <c r="F8" s="135"/>
    </row>
    <row r="9" spans="1:5" ht="5.25" customHeight="1">
      <c r="A9" s="147"/>
      <c r="B9" s="148"/>
      <c r="C9" s="151"/>
      <c r="D9" s="154"/>
      <c r="E9" s="155"/>
    </row>
    <row r="10" spans="1:5" ht="20.25" customHeight="1">
      <c r="A10" s="82" t="s">
        <v>2</v>
      </c>
      <c r="B10" s="148" t="str">
        <f>'Orçamento novo'!B9</f>
        <v>Rua Rodolfo Voight - Parque Wey</v>
      </c>
      <c r="C10" s="148"/>
      <c r="D10" s="152" t="s">
        <v>3</v>
      </c>
      <c r="E10" s="156">
        <f>'Orçamento novo'!H9</f>
        <v>0</v>
      </c>
    </row>
    <row r="11" spans="1:5" ht="5.25" customHeight="1">
      <c r="A11" s="82"/>
      <c r="B11" s="148"/>
      <c r="C11" s="148"/>
      <c r="D11" s="154"/>
      <c r="E11" s="155"/>
    </row>
    <row r="12" spans="1:6" ht="21.75" customHeight="1" thickBot="1">
      <c r="A12" s="157" t="s">
        <v>21</v>
      </c>
      <c r="B12" s="158" t="str">
        <f>'Orçamento novo'!B11</f>
        <v>SINAPI 09-2023 / CDHU 191 / FDE 07-2023 / SIURB 07-2023 </v>
      </c>
      <c r="C12" s="159"/>
      <c r="D12" s="160"/>
      <c r="E12" s="161"/>
      <c r="F12" s="135"/>
    </row>
    <row r="13" spans="1:5" ht="13.5" thickBot="1">
      <c r="A13" s="255"/>
      <c r="B13" s="255"/>
      <c r="C13" s="255"/>
      <c r="D13" s="255"/>
      <c r="E13" s="255"/>
    </row>
    <row r="14" spans="1:5" ht="51.75" customHeight="1" thickBot="1">
      <c r="A14" s="162" t="s">
        <v>11</v>
      </c>
      <c r="B14" s="163" t="s">
        <v>17</v>
      </c>
      <c r="C14" s="164" t="s">
        <v>22</v>
      </c>
      <c r="D14" s="164" t="s">
        <v>23</v>
      </c>
      <c r="E14" s="165" t="s">
        <v>7</v>
      </c>
    </row>
    <row r="15" spans="1:5" ht="36.75" customHeight="1" thickBot="1">
      <c r="A15" s="166">
        <v>1</v>
      </c>
      <c r="B15" s="167" t="str">
        <f>'Orçamento novo'!D14</f>
        <v>CALÇADA E FECHAMENTO - NASCENTE</v>
      </c>
      <c r="C15" s="168">
        <f>'Orçamento novo'!E14</f>
        <v>0</v>
      </c>
      <c r="D15" s="169">
        <f>C15*(1+'Orçamento novo'!$F$57)</f>
        <v>0</v>
      </c>
      <c r="E15" s="170" t="e">
        <f>C15/$C$16</f>
        <v>#DIV/0!</v>
      </c>
    </row>
    <row r="16" spans="1:5" ht="36.75" customHeight="1" thickBot="1">
      <c r="A16" s="256" t="s">
        <v>24</v>
      </c>
      <c r="B16" s="257"/>
      <c r="C16" s="171">
        <f>SUM(C15:C15)</f>
        <v>0</v>
      </c>
      <c r="D16" s="171">
        <f>SUM(D15:D15)</f>
        <v>0</v>
      </c>
      <c r="E16" s="172" t="e">
        <f>SUM(E15:E15)</f>
        <v>#DIV/0!</v>
      </c>
    </row>
    <row r="17" spans="1:5" ht="13.5" customHeight="1">
      <c r="A17" s="34"/>
      <c r="B17" s="34"/>
      <c r="C17" s="136"/>
      <c r="D17" s="136"/>
      <c r="E17" s="137"/>
    </row>
    <row r="18" spans="1:5" ht="13.5" customHeight="1">
      <c r="A18" s="34"/>
      <c r="B18" s="34"/>
      <c r="C18" s="136"/>
      <c r="D18" s="258"/>
      <c r="E18" s="258"/>
    </row>
    <row r="19" spans="1:5" ht="13.5" customHeight="1">
      <c r="A19" s="138"/>
      <c r="B19" s="138"/>
      <c r="C19" s="138"/>
      <c r="D19" s="138"/>
      <c r="E19" s="138"/>
    </row>
    <row r="20" spans="1:5" ht="13.5" customHeight="1">
      <c r="A20" s="34"/>
      <c r="B20" s="139"/>
      <c r="C20" s="136"/>
      <c r="D20" s="136"/>
      <c r="E20" s="137"/>
    </row>
    <row r="21" spans="1:5" ht="13.5" customHeight="1">
      <c r="A21" s="130"/>
      <c r="B21" s="34"/>
      <c r="C21" s="251"/>
      <c r="D21" s="251"/>
      <c r="E21" s="251"/>
    </row>
    <row r="22" spans="1:5" ht="13.5" customHeight="1">
      <c r="A22" s="130"/>
      <c r="B22" s="140"/>
      <c r="C22" s="252"/>
      <c r="D22" s="252"/>
      <c r="E22" s="252"/>
    </row>
    <row r="23" spans="1:5" ht="13.5" customHeight="1">
      <c r="A23" s="130"/>
      <c r="B23" s="26"/>
      <c r="C23" s="141"/>
      <c r="D23" s="142"/>
      <c r="E23" s="143"/>
    </row>
    <row r="24" spans="1:5" ht="13.5" customHeight="1">
      <c r="A24" s="130"/>
      <c r="B24" s="138"/>
      <c r="C24" s="141"/>
      <c r="D24" s="142"/>
      <c r="E24" s="144"/>
    </row>
    <row r="25" spans="1:5" ht="13.5" customHeight="1">
      <c r="A25" s="130"/>
      <c r="B25" s="138"/>
      <c r="C25" s="141"/>
      <c r="D25" s="142"/>
      <c r="E25" s="144"/>
    </row>
    <row r="26" ht="13.5" customHeight="1">
      <c r="H26" s="145"/>
    </row>
    <row r="27" ht="13.5" customHeight="1"/>
    <row r="40" s="131" customFormat="1" ht="33" customHeight="1"/>
    <row r="41" s="131" customFormat="1" ht="27" customHeight="1"/>
    <row r="42" s="131" customFormat="1" ht="41.25" customHeight="1"/>
    <row r="43" s="131" customFormat="1" ht="41.25" customHeight="1"/>
    <row r="44" s="131" customFormat="1" ht="31.5" customHeight="1"/>
    <row r="53" s="131" customFormat="1" ht="18.75" customHeight="1"/>
  </sheetData>
  <sheetProtection password="C805" sheet="1" formatCells="0" formatColumns="0" formatRows="0" insertColumns="0" insertRows="0" deleteColumns="0" deleteRows="0"/>
  <mergeCells count="12">
    <mergeCell ref="C21:E21"/>
    <mergeCell ref="C22:E22"/>
    <mergeCell ref="A8:B8"/>
    <mergeCell ref="A13:E13"/>
    <mergeCell ref="A16:B16"/>
    <mergeCell ref="D18:E18"/>
    <mergeCell ref="A1:A5"/>
    <mergeCell ref="B1:E1"/>
    <mergeCell ref="B2:E2"/>
    <mergeCell ref="B3:E3"/>
    <mergeCell ref="B4:E4"/>
    <mergeCell ref="B6:E6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BreakPreview" zoomScale="90" zoomScaleNormal="40" zoomScaleSheetLayoutView="90" workbookViewId="0" topLeftCell="A1">
      <selection activeCell="G19" sqref="G19"/>
    </sheetView>
  </sheetViews>
  <sheetFormatPr defaultColWidth="9.28125" defaultRowHeight="12.75"/>
  <cols>
    <col min="1" max="1" width="16.7109375" style="191" customWidth="1"/>
    <col min="2" max="2" width="43.421875" style="191" customWidth="1"/>
    <col min="3" max="3" width="23.140625" style="197" customWidth="1"/>
    <col min="4" max="4" width="26.7109375" style="198" bestFit="1" customWidth="1"/>
    <col min="5" max="5" width="18.57421875" style="191" customWidth="1"/>
    <col min="6" max="6" width="19.7109375" style="191" customWidth="1"/>
    <col min="7" max="15" width="27.7109375" style="191" customWidth="1"/>
    <col min="16" max="16" width="14.28125" style="191" bestFit="1" customWidth="1"/>
    <col min="17" max="16384" width="9.28125" style="191" customWidth="1"/>
  </cols>
  <sheetData>
    <row r="1" spans="1:6" s="176" customFormat="1" ht="30.75" customHeight="1">
      <c r="A1" s="173"/>
      <c r="B1" s="283"/>
      <c r="C1" s="283"/>
      <c r="D1" s="283"/>
      <c r="E1" s="174"/>
      <c r="F1" s="175"/>
    </row>
    <row r="2" spans="1:6" s="176" customFormat="1" ht="22.5" customHeight="1">
      <c r="A2" s="177"/>
      <c r="B2" s="237"/>
      <c r="C2" s="237"/>
      <c r="D2" s="237"/>
      <c r="E2" s="21"/>
      <c r="F2" s="178"/>
    </row>
    <row r="3" spans="1:6" s="176" customFormat="1" ht="9.75" customHeight="1">
      <c r="A3" s="177"/>
      <c r="C3" s="179"/>
      <c r="D3" s="179"/>
      <c r="F3" s="178"/>
    </row>
    <row r="4" spans="1:6" s="176" customFormat="1" ht="18">
      <c r="A4" s="177"/>
      <c r="B4" s="284"/>
      <c r="C4" s="284"/>
      <c r="D4" s="284"/>
      <c r="E4" s="180"/>
      <c r="F4" s="178"/>
    </row>
    <row r="5" spans="1:6" s="176" customFormat="1" ht="13.5" thickBot="1">
      <c r="A5" s="19"/>
      <c r="B5" s="181"/>
      <c r="C5" s="182"/>
      <c r="D5" s="183"/>
      <c r="E5" s="181"/>
      <c r="F5" s="184"/>
    </row>
    <row r="6" spans="1:15" s="176" customFormat="1" ht="7.5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2" s="134" customFormat="1" ht="48" customHeight="1">
      <c r="A7" s="58" t="s">
        <v>0</v>
      </c>
      <c r="B7" s="59" t="str">
        <f>'Orçamento novo'!B5</f>
        <v>EXECUÇÃO DE FECHAMENTO E CALÇADAS EM TERRENO NA RUA RODOLFO VOIGHT</v>
      </c>
      <c r="C7" s="59"/>
      <c r="D7" s="207"/>
      <c r="E7" s="208"/>
      <c r="F7" s="209"/>
      <c r="G7" s="187"/>
      <c r="H7" s="187"/>
      <c r="I7" s="187"/>
      <c r="J7" s="187"/>
      <c r="K7" s="187"/>
      <c r="L7" s="187"/>
    </row>
    <row r="8" spans="1:12" s="134" customFormat="1" ht="6" customHeight="1">
      <c r="A8" s="210"/>
      <c r="B8" s="151"/>
      <c r="C8" s="211"/>
      <c r="D8" s="65"/>
      <c r="E8" s="151"/>
      <c r="F8" s="69"/>
      <c r="G8" s="20"/>
      <c r="H8" s="20"/>
      <c r="I8" s="20"/>
      <c r="J8" s="20"/>
      <c r="K8" s="20"/>
      <c r="L8" s="20"/>
    </row>
    <row r="9" spans="1:12" s="134" customFormat="1" ht="15.75" customHeight="1">
      <c r="A9" s="70" t="str">
        <f>"Tipo de Intervenção:"&amp;'Orçamento novo'!C7</f>
        <v>Tipo de Intervenção:CONSTRUÇÃO E REFORMA</v>
      </c>
      <c r="B9" s="148"/>
      <c r="C9" s="151"/>
      <c r="D9" s="151"/>
      <c r="E9" s="73" t="s">
        <v>3</v>
      </c>
      <c r="F9" s="212">
        <f>'Orçamento novo'!H9</f>
        <v>0</v>
      </c>
      <c r="G9" s="188"/>
      <c r="H9" s="188"/>
      <c r="I9" s="188"/>
      <c r="J9" s="188"/>
      <c r="K9" s="188"/>
      <c r="L9" s="188"/>
    </row>
    <row r="10" spans="1:12" s="134" customFormat="1" ht="6" customHeight="1">
      <c r="A10" s="213"/>
      <c r="B10" s="148"/>
      <c r="C10" s="211"/>
      <c r="D10" s="65"/>
      <c r="E10" s="151"/>
      <c r="F10" s="69"/>
      <c r="G10" s="20"/>
      <c r="H10" s="20"/>
      <c r="I10" s="20"/>
      <c r="J10" s="20"/>
      <c r="K10" s="20"/>
      <c r="L10" s="20"/>
    </row>
    <row r="11" spans="1:12" s="134" customFormat="1" ht="21" customHeight="1">
      <c r="A11" s="70" t="s">
        <v>2</v>
      </c>
      <c r="B11" s="148" t="str">
        <f>'Orçamento novo'!B9</f>
        <v>Rua Rodolfo Voight - Parque Wey</v>
      </c>
      <c r="C11" s="211"/>
      <c r="D11" s="65"/>
      <c r="E11" s="151"/>
      <c r="F11" s="69"/>
      <c r="G11" s="20"/>
      <c r="H11" s="20"/>
      <c r="I11" s="20"/>
      <c r="J11" s="20"/>
      <c r="K11" s="20"/>
      <c r="L11" s="20"/>
    </row>
    <row r="12" spans="1:12" s="134" customFormat="1" ht="17.25" customHeight="1" thickBot="1">
      <c r="A12" s="214"/>
      <c r="B12" s="215"/>
      <c r="C12" s="216"/>
      <c r="D12" s="217"/>
      <c r="E12" s="218"/>
      <c r="F12" s="219"/>
      <c r="G12" s="189"/>
      <c r="H12" s="189"/>
      <c r="I12" s="189"/>
      <c r="J12" s="189"/>
      <c r="K12" s="189"/>
      <c r="L12" s="189"/>
    </row>
    <row r="13" spans="1:12" s="176" customFormat="1" ht="6" customHeight="1" thickBot="1">
      <c r="A13" s="220"/>
      <c r="B13" s="221"/>
      <c r="C13" s="221"/>
      <c r="D13" s="221"/>
      <c r="E13" s="221"/>
      <c r="F13" s="221"/>
      <c r="G13" s="179"/>
      <c r="H13" s="179"/>
      <c r="I13" s="179"/>
      <c r="J13" s="179"/>
      <c r="K13" s="179"/>
      <c r="L13" s="179"/>
    </row>
    <row r="14" spans="1:6" s="190" customFormat="1" ht="28.5" customHeight="1" thickBot="1">
      <c r="A14" s="292" t="s">
        <v>11</v>
      </c>
      <c r="B14" s="261" t="s">
        <v>12</v>
      </c>
      <c r="C14" s="222" t="s">
        <v>13</v>
      </c>
      <c r="D14" s="222" t="s">
        <v>14</v>
      </c>
      <c r="E14" s="271">
        <v>1</v>
      </c>
      <c r="F14" s="259">
        <v>2</v>
      </c>
    </row>
    <row r="15" spans="1:6" s="190" customFormat="1" ht="48" customHeight="1" thickBot="1">
      <c r="A15" s="293"/>
      <c r="B15" s="262"/>
      <c r="C15" s="223" t="s">
        <v>8</v>
      </c>
      <c r="D15" s="223" t="s">
        <v>9</v>
      </c>
      <c r="E15" s="272"/>
      <c r="F15" s="260"/>
    </row>
    <row r="16" spans="1:6" ht="12" customHeight="1" thickBot="1">
      <c r="A16" s="224"/>
      <c r="B16" s="225"/>
      <c r="C16" s="225"/>
      <c r="D16" s="225"/>
      <c r="E16" s="225"/>
      <c r="F16" s="226"/>
    </row>
    <row r="17" spans="1:6" ht="12" customHeight="1" thickBot="1">
      <c r="A17" s="227"/>
      <c r="B17" s="228"/>
      <c r="C17" s="229"/>
      <c r="D17" s="228"/>
      <c r="E17" s="228"/>
      <c r="F17" s="230"/>
    </row>
    <row r="18" spans="1:6" ht="17.25" customHeight="1">
      <c r="A18" s="263">
        <v>1</v>
      </c>
      <c r="B18" s="265" t="str">
        <f>Resumo!B15</f>
        <v>CALÇADA E FECHAMENTO - NASCENTE</v>
      </c>
      <c r="C18" s="267" t="e">
        <f>Resumo!E15</f>
        <v>#DIV/0!</v>
      </c>
      <c r="D18" s="269">
        <f>Resumo!D15</f>
        <v>0</v>
      </c>
      <c r="E18" s="192"/>
      <c r="F18" s="193"/>
    </row>
    <row r="19" spans="1:6" ht="24" customHeight="1" thickBot="1">
      <c r="A19" s="264"/>
      <c r="B19" s="266"/>
      <c r="C19" s="268"/>
      <c r="D19" s="270"/>
      <c r="E19" s="231">
        <f>E18*$D$18</f>
        <v>0</v>
      </c>
      <c r="F19" s="232">
        <f>F18*$D$18</f>
        <v>0</v>
      </c>
    </row>
    <row r="20" spans="1:6" ht="17.25" customHeight="1" thickBot="1">
      <c r="A20" s="281"/>
      <c r="B20" s="288" t="s">
        <v>15</v>
      </c>
      <c r="C20" s="277" t="e">
        <f>SUM(C18:C19)</f>
        <v>#DIV/0!</v>
      </c>
      <c r="D20" s="279">
        <f>SUM(D18:D19)</f>
        <v>0</v>
      </c>
      <c r="E20" s="290">
        <f>E19</f>
        <v>0</v>
      </c>
      <c r="F20" s="286">
        <f>F19+E20</f>
        <v>0</v>
      </c>
    </row>
    <row r="21" spans="1:6" ht="24" customHeight="1" thickBot="1">
      <c r="A21" s="281"/>
      <c r="B21" s="288"/>
      <c r="C21" s="277"/>
      <c r="D21" s="279"/>
      <c r="E21" s="290"/>
      <c r="F21" s="286"/>
    </row>
    <row r="22" spans="1:6" ht="13.5" customHeight="1" thickBot="1">
      <c r="A22" s="282"/>
      <c r="B22" s="289"/>
      <c r="C22" s="278"/>
      <c r="D22" s="280"/>
      <c r="E22" s="291"/>
      <c r="F22" s="287"/>
    </row>
    <row r="23" spans="1:6" ht="13.5" customHeight="1">
      <c r="A23" s="194"/>
      <c r="B23" s="194"/>
      <c r="C23" s="194"/>
      <c r="D23" s="194"/>
      <c r="E23" s="194"/>
      <c r="F23" s="194"/>
    </row>
    <row r="24" spans="1:6" ht="13.5" customHeight="1">
      <c r="A24" s="195"/>
      <c r="B24" s="194"/>
      <c r="C24" s="194"/>
      <c r="D24" s="194"/>
      <c r="E24" s="194"/>
      <c r="F24" s="194"/>
    </row>
    <row r="25" spans="2:12" ht="12.75">
      <c r="B25" s="196"/>
      <c r="G25" s="194"/>
      <c r="H25" s="194"/>
      <c r="I25" s="194"/>
      <c r="J25" s="194"/>
      <c r="K25" s="194"/>
      <c r="L25" s="194"/>
    </row>
    <row r="26" spans="2:15" ht="12.75">
      <c r="B26" s="196"/>
      <c r="G26" s="194"/>
      <c r="H26" s="194"/>
      <c r="I26" s="194"/>
      <c r="J26" s="194"/>
      <c r="K26" s="194"/>
      <c r="L26" s="194"/>
      <c r="M26" s="194"/>
      <c r="N26" s="194"/>
      <c r="O26" s="194"/>
    </row>
    <row r="27" ht="12.75">
      <c r="B27" s="196"/>
    </row>
    <row r="28" spans="1:5" ht="12.75">
      <c r="A28" s="274"/>
      <c r="B28" s="274"/>
      <c r="C28" s="274"/>
      <c r="D28" s="274"/>
      <c r="E28" s="199"/>
    </row>
    <row r="29" spans="1:5" ht="15.75">
      <c r="A29" s="237"/>
      <c r="B29" s="237"/>
      <c r="C29" s="285"/>
      <c r="D29" s="285"/>
      <c r="E29" s="200"/>
    </row>
    <row r="30" spans="1:5" ht="12.75" customHeight="1">
      <c r="A30" s="273"/>
      <c r="B30" s="273"/>
      <c r="C30" s="275"/>
      <c r="D30" s="275"/>
      <c r="E30" s="201"/>
    </row>
    <row r="31" spans="2:5" ht="12.75">
      <c r="B31" s="26"/>
      <c r="C31" s="275"/>
      <c r="D31" s="275"/>
      <c r="E31" s="201"/>
    </row>
    <row r="32" spans="2:6" ht="12.75" customHeight="1">
      <c r="B32" s="130"/>
      <c r="C32" s="276"/>
      <c r="D32" s="276"/>
      <c r="E32" s="202"/>
      <c r="F32" s="202"/>
    </row>
    <row r="33" ht="12.75" customHeight="1"/>
    <row r="34" spans="5:15" ht="12.75">
      <c r="E34" s="203"/>
      <c r="F34" s="203"/>
      <c r="G34" s="202"/>
      <c r="H34" s="202"/>
      <c r="I34" s="202"/>
      <c r="J34" s="202"/>
      <c r="K34" s="202"/>
      <c r="L34" s="202"/>
      <c r="M34" s="202"/>
      <c r="N34" s="202"/>
      <c r="O34" s="202"/>
    </row>
    <row r="36" spans="7:15" ht="12.75">
      <c r="G36" s="203"/>
      <c r="H36" s="203"/>
      <c r="I36" s="203"/>
      <c r="J36" s="203"/>
      <c r="K36" s="203"/>
      <c r="L36" s="203"/>
      <c r="M36" s="203"/>
      <c r="N36" s="203"/>
      <c r="O36" s="203"/>
    </row>
    <row r="37" spans="2:3" ht="18">
      <c r="B37" s="204"/>
      <c r="C37" s="204"/>
    </row>
    <row r="38" ht="18">
      <c r="B38" s="204"/>
    </row>
    <row r="39" ht="18">
      <c r="B39" s="204"/>
    </row>
    <row r="43" ht="12.75">
      <c r="B43" s="205"/>
    </row>
    <row r="45" ht="12.75">
      <c r="D45" s="206"/>
    </row>
    <row r="46" ht="12.75">
      <c r="D46" s="206"/>
    </row>
    <row r="47" ht="12.75">
      <c r="D47" s="206"/>
    </row>
    <row r="48" ht="12.75">
      <c r="D48" s="206"/>
    </row>
    <row r="49" ht="12.75">
      <c r="D49" s="206"/>
    </row>
    <row r="50" ht="12.75">
      <c r="D50" s="206"/>
    </row>
    <row r="51" ht="12.75">
      <c r="D51" s="206"/>
    </row>
    <row r="52" ht="12.75">
      <c r="D52" s="206"/>
    </row>
    <row r="53" ht="12.75">
      <c r="D53" s="206"/>
    </row>
    <row r="54" ht="12.75">
      <c r="D54" s="206"/>
    </row>
    <row r="55" ht="12.75">
      <c r="D55" s="206"/>
    </row>
    <row r="56" ht="12.75">
      <c r="D56" s="206"/>
    </row>
  </sheetData>
  <sheetProtection password="C805" sheet="1" formatCells="0" formatColumns="0" formatRows="0" insertColumns="0" insertRows="0" deleteColumns="0" deleteRows="0"/>
  <mergeCells count="25">
    <mergeCell ref="B1:D1"/>
    <mergeCell ref="B2:D2"/>
    <mergeCell ref="B4:D4"/>
    <mergeCell ref="C29:D29"/>
    <mergeCell ref="F20:F22"/>
    <mergeCell ref="B20:B22"/>
    <mergeCell ref="A28:B28"/>
    <mergeCell ref="A29:B29"/>
    <mergeCell ref="E20:E22"/>
    <mergeCell ref="A14:A15"/>
    <mergeCell ref="A30:B30"/>
    <mergeCell ref="C28:D28"/>
    <mergeCell ref="C30:D30"/>
    <mergeCell ref="C32:D32"/>
    <mergeCell ref="C20:C22"/>
    <mergeCell ref="D20:D22"/>
    <mergeCell ref="A20:A22"/>
    <mergeCell ref="C31:D31"/>
    <mergeCell ref="F14:F15"/>
    <mergeCell ref="B14:B15"/>
    <mergeCell ref="A18:A19"/>
    <mergeCell ref="B18:B19"/>
    <mergeCell ref="C18:C19"/>
    <mergeCell ref="D18:D19"/>
    <mergeCell ref="E14:E15"/>
  </mergeCells>
  <conditionalFormatting sqref="E18:F18">
    <cfRule type="cellIs" priority="479" dxfId="1" operator="equal" stopIfTrue="1">
      <formula>0</formula>
    </cfRule>
    <cfRule type="cellIs" priority="480" dxfId="16" operator="greaterThan" stopIfTrue="1">
      <formula>0.0000001</formula>
    </cfRule>
  </conditionalFormatting>
  <conditionalFormatting sqref="E18:F18">
    <cfRule type="cellIs" priority="477" dxfId="1" operator="equal" stopIfTrue="1">
      <formula>0</formula>
    </cfRule>
    <cfRule type="cellIs" priority="478" dxfId="17" operator="greaterThan" stopIfTrue="1">
      <formula>0.0000001</formula>
    </cfRule>
  </conditionalFormatting>
  <conditionalFormatting sqref="E18:F18">
    <cfRule type="cellIs" priority="475" dxfId="1" operator="equal" stopIfTrue="1">
      <formula>0</formula>
    </cfRule>
    <cfRule type="cellIs" priority="476" dxfId="17" operator="greaterThan" stopIfTrue="1">
      <formula>0.0000001</formula>
    </cfRule>
  </conditionalFormatting>
  <conditionalFormatting sqref="E18:F18">
    <cfRule type="cellIs" priority="473" dxfId="1" operator="equal" stopIfTrue="1">
      <formula>0</formula>
    </cfRule>
    <cfRule type="cellIs" priority="474" dxfId="18" operator="greaterThan" stopIfTrue="1">
      <formula>0.0000001</formula>
    </cfRule>
  </conditionalFormatting>
  <conditionalFormatting sqref="E18:F18">
    <cfRule type="cellIs" priority="471" dxfId="1" operator="equal" stopIfTrue="1">
      <formula>0</formula>
    </cfRule>
    <cfRule type="cellIs" priority="472" dxfId="18" operator="greaterThan" stopIfTrue="1">
      <formula>0.0000001</formula>
    </cfRule>
  </conditionalFormatting>
  <conditionalFormatting sqref="E18:F18">
    <cfRule type="cellIs" priority="469" dxfId="1" operator="equal" stopIfTrue="1">
      <formula>0</formula>
    </cfRule>
    <cfRule type="cellIs" priority="470" dxfId="17" operator="greaterThan" stopIfTrue="1">
      <formula>0.0000001</formula>
    </cfRule>
  </conditionalFormatting>
  <conditionalFormatting sqref="E18:F18">
    <cfRule type="cellIs" priority="467" dxfId="1" operator="equal" stopIfTrue="1">
      <formula>0</formula>
    </cfRule>
    <cfRule type="cellIs" priority="468" dxfId="18" operator="greaterThan" stopIfTrue="1">
      <formula>0.0000001</formula>
    </cfRule>
  </conditionalFormatting>
  <conditionalFormatting sqref="E18:F18">
    <cfRule type="cellIs" priority="465" dxfId="1" operator="equal" stopIfTrue="1">
      <formula>0</formula>
    </cfRule>
    <cfRule type="cellIs" priority="466" dxfId="18" operator="greaterThan" stopIfTrue="1">
      <formula>0.0000001</formula>
    </cfRule>
  </conditionalFormatting>
  <printOptions horizontalCentered="1"/>
  <pageMargins left="0.1968503937007874" right="0.1968503937007874" top="0.7874015748031497" bottom="0.35433070866141736" header="0.31496062992125984" footer="0.31496062992125984"/>
  <pageSetup fitToHeight="0" fitToWidth="1" horizontalDpi="600" verticalDpi="600" orientation="landscape" paperSize="9" scale="28" r:id="rId1"/>
  <headerFooter alignWithMargins="0">
    <oddFooter>&amp;CPágina &amp;P de &amp;N</oddFooter>
  </headerFooter>
  <colBreaks count="2" manualBreakCount="2">
    <brk id="6" max="72" man="1"/>
    <brk id="1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infra infra</cp:lastModifiedBy>
  <cp:lastPrinted>2023-07-31T16:27:10Z</cp:lastPrinted>
  <dcterms:created xsi:type="dcterms:W3CDTF">2017-01-12T18:28:45Z</dcterms:created>
  <dcterms:modified xsi:type="dcterms:W3CDTF">2023-11-14T18:45:40Z</dcterms:modified>
  <cp:category/>
  <cp:version/>
  <cp:contentType/>
  <cp:contentStatus/>
</cp:coreProperties>
</file>